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4220" windowHeight="9120" activeTab="0"/>
  </bookViews>
  <sheets>
    <sheet name="План" sheetId="1" r:id="rId1"/>
    <sheet name="Лист1" sheetId="2" state="hidden" r:id="rId2"/>
    <sheet name="Лист2" sheetId="3" state="hidden" r:id="rId3"/>
    <sheet name="Лист3" sheetId="4" state="hidden" r:id="rId4"/>
  </sheets>
  <externalReferences>
    <externalReference r:id="rId7"/>
    <externalReference r:id="rId8"/>
  </externalReferences>
  <definedNames>
    <definedName name="Допустимое_уменьшение_нагрузки_меньше_32_часов_для_некоторых_циклов">'[1]Рабочий'!$AA$12</definedName>
    <definedName name="_xlnm.Print_Titles" localSheetId="0">'План'!$2:$7</definedName>
    <definedName name="МаксКолЗачВГоду">'[1]Нормы'!$B$12</definedName>
    <definedName name="МаксКолЭкзВГоду">'[1]Нормы'!$B$11</definedName>
    <definedName name="МаксОтклПоЦиклу">'[2]Нормы'!$C$10</definedName>
    <definedName name="_xlnm.Print_Area" localSheetId="0">'План'!$A$1:$AJ$60</definedName>
    <definedName name="ОбязУчебНагрузка">'[1]Нормы'!$B$3</definedName>
    <definedName name="ОтклонениеПоЦиклам">'[1]План'!$EB$6</definedName>
    <definedName name="ОтклПоФедДисциплинам">'[2]Нормы'!$C$12</definedName>
    <definedName name="Сроки_МинКолЧасовПоДисц">'[1]Нормы'!$B$6</definedName>
  </definedNames>
  <calcPr fullCalcOnLoad="1"/>
</workbook>
</file>

<file path=xl/sharedStrings.xml><?xml version="1.0" encoding="utf-8"?>
<sst xmlns="http://schemas.openxmlformats.org/spreadsheetml/2006/main" count="183" uniqueCount="128">
  <si>
    <t>МДК.03.01</t>
  </si>
  <si>
    <t>Самостоятельная</t>
  </si>
  <si>
    <t>в том числе</t>
  </si>
  <si>
    <t>Максимальная учебная нагрузка студентов</t>
  </si>
  <si>
    <t>Самостоятельная учебная нагрузка студентов</t>
  </si>
  <si>
    <t>1 курс</t>
  </si>
  <si>
    <t>2 курс</t>
  </si>
  <si>
    <t>3 курс</t>
  </si>
  <si>
    <t>Экзамены</t>
  </si>
  <si>
    <t>Зачеты</t>
  </si>
  <si>
    <t>1 сем</t>
  </si>
  <si>
    <t>2 сем</t>
  </si>
  <si>
    <t>3 сем</t>
  </si>
  <si>
    <t>4 сем</t>
  </si>
  <si>
    <t>5 сем</t>
  </si>
  <si>
    <t>6 сем</t>
  </si>
  <si>
    <t>Факт</t>
  </si>
  <si>
    <t>Иностранный язык</t>
  </si>
  <si>
    <t>Теоретическое обучение</t>
  </si>
  <si>
    <t>Математика</t>
  </si>
  <si>
    <t>История</t>
  </si>
  <si>
    <t>Всего</t>
  </si>
  <si>
    <t>Физическая культура</t>
  </si>
  <si>
    <t>Безопасность жизнедеятельности</t>
  </si>
  <si>
    <t>Индекс</t>
  </si>
  <si>
    <t>Название дисциплины</t>
  </si>
  <si>
    <t>Распределение    по семестрам</t>
  </si>
  <si>
    <t>ОП.00</t>
  </si>
  <si>
    <t>П.00</t>
  </si>
  <si>
    <t>ОП.01</t>
  </si>
  <si>
    <t>ОП.02</t>
  </si>
  <si>
    <t>ОП.03</t>
  </si>
  <si>
    <t>ОП.04</t>
  </si>
  <si>
    <t>ОП.05</t>
  </si>
  <si>
    <t>ОП.06</t>
  </si>
  <si>
    <t>Профессиональные модули</t>
  </si>
  <si>
    <t>ПМ.01</t>
  </si>
  <si>
    <t>ПМ.02</t>
  </si>
  <si>
    <t>МДК.02.01</t>
  </si>
  <si>
    <t>ПМ.03</t>
  </si>
  <si>
    <t>ПМ.00</t>
  </si>
  <si>
    <t>ФГОС</t>
  </si>
  <si>
    <t>Дифференцированные зачеты</t>
  </si>
  <si>
    <t>Зачетов</t>
  </si>
  <si>
    <t>всего ауд</t>
  </si>
  <si>
    <t>теор об</t>
  </si>
  <si>
    <t>лаб и прак</t>
  </si>
  <si>
    <t>О.00</t>
  </si>
  <si>
    <t>Общеобразовательный учебный цикл</t>
  </si>
  <si>
    <t>ОДБ</t>
  </si>
  <si>
    <t>Базовые общеобразовательные дисциплины</t>
  </si>
  <si>
    <t>ОДБ.01</t>
  </si>
  <si>
    <t xml:space="preserve">Русский язык </t>
  </si>
  <si>
    <t>ОДБ.02</t>
  </si>
  <si>
    <t>Литература</t>
  </si>
  <si>
    <t>ОДБ.03</t>
  </si>
  <si>
    <t>ОДБ.04</t>
  </si>
  <si>
    <t>ОДБ.05</t>
  </si>
  <si>
    <t>ОДБ.06</t>
  </si>
  <si>
    <t>Химия</t>
  </si>
  <si>
    <t>ОДБ.07</t>
  </si>
  <si>
    <t>Биология</t>
  </si>
  <si>
    <t>ОДБ.08</t>
  </si>
  <si>
    <t>ОДБ.09</t>
  </si>
  <si>
    <t>ОБЖ</t>
  </si>
  <si>
    <t>ОДП</t>
  </si>
  <si>
    <t>ОДП.10</t>
  </si>
  <si>
    <t>ОДП.012</t>
  </si>
  <si>
    <t>Информатика и ИКТ</t>
  </si>
  <si>
    <t>ОДП.013</t>
  </si>
  <si>
    <t>Физика</t>
  </si>
  <si>
    <t>Общепрофессиональный учебный цикл</t>
  </si>
  <si>
    <t>Профессиональный учебный цикл</t>
  </si>
  <si>
    <t>МДК. 01.01</t>
  </si>
  <si>
    <t>УП.01</t>
  </si>
  <si>
    <t>ПП.01</t>
  </si>
  <si>
    <t>МДК.02.02</t>
  </si>
  <si>
    <t>УП.02</t>
  </si>
  <si>
    <t>ПП.02</t>
  </si>
  <si>
    <t>УП.03</t>
  </si>
  <si>
    <t>ПП.03</t>
  </si>
  <si>
    <t>ФК.00</t>
  </si>
  <si>
    <t>УП и ПП всего</t>
  </si>
  <si>
    <t>Промежуточная аттестация</t>
  </si>
  <si>
    <t xml:space="preserve">Всего </t>
  </si>
  <si>
    <t>ГИА</t>
  </si>
  <si>
    <t>Государственная итоговая аттестация</t>
  </si>
  <si>
    <t xml:space="preserve">Консультации на учебную группу по 100 часов в год </t>
  </si>
  <si>
    <t>Государственная (итоговая) аттестация</t>
  </si>
  <si>
    <t xml:space="preserve">Выпускная квалификционная работа </t>
  </si>
  <si>
    <t>Письменно-экзаменнационные работы (ПЭР)</t>
  </si>
  <si>
    <t>Лаб.и практ. занятия</t>
  </si>
  <si>
    <t>Изучаемых дисциплин и МДК</t>
  </si>
  <si>
    <t>3. План учебного процесса</t>
  </si>
  <si>
    <t>Обществознание (вкл. экономику и право )</t>
  </si>
  <si>
    <t xml:space="preserve">        Профильные общеобразовательные дисциплины  </t>
  </si>
  <si>
    <t>Техническое черчение</t>
  </si>
  <si>
    <t>Электротехника</t>
  </si>
  <si>
    <t>Основы технической механики и слесарных работ</t>
  </si>
  <si>
    <t xml:space="preserve">Материаловедение  </t>
  </si>
  <si>
    <t>Охрана труда</t>
  </si>
  <si>
    <t>Сборка, монтаж , регулировка и ремонт узлов и механизмов  оборудования, агрегатов, машин, станков и другого электрооборудования промышленных организаций.</t>
  </si>
  <si>
    <t>Основы слесарно-сборочных и электромонтажных работ</t>
  </si>
  <si>
    <t>МДК.01.02</t>
  </si>
  <si>
    <t>Организация работ по сборке, м онтажу и ремонту электрооборудования промышленных организаций</t>
  </si>
  <si>
    <t>Проверка и наладка электрооборудования</t>
  </si>
  <si>
    <t>Организация и технология проверки электрооборудования</t>
  </si>
  <si>
    <t>Контрольно-измерительные приборы</t>
  </si>
  <si>
    <t>Устранение и предупреждение аварий и неполадок электрооборудования</t>
  </si>
  <si>
    <t>Организация технического обслуживания электрооборудования промышленных организаций</t>
  </si>
  <si>
    <t>всего за курс обучения (ТО, УП, ПП)</t>
  </si>
  <si>
    <t>всего за курс обучения (сам. работа)</t>
  </si>
  <si>
    <t>всего за курс обучения (ТО,УП,ПП,СР)</t>
  </si>
  <si>
    <t>Учебной практики</t>
  </si>
  <si>
    <t>Производственной практики</t>
  </si>
  <si>
    <t xml:space="preserve">Экзаменов (без физической культуры) </t>
  </si>
  <si>
    <t xml:space="preserve">Дифференцированных зачетов (без физической культуры) </t>
  </si>
  <si>
    <t>всего (СР, ТО)</t>
  </si>
  <si>
    <t>4</t>
  </si>
  <si>
    <t>2</t>
  </si>
  <si>
    <t>5</t>
  </si>
  <si>
    <t>3</t>
  </si>
  <si>
    <t>1</t>
  </si>
  <si>
    <t>6</t>
  </si>
  <si>
    <t>1н</t>
  </si>
  <si>
    <t>4н</t>
  </si>
  <si>
    <t>0,5н</t>
  </si>
  <si>
    <t>1,5н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</si>
</sst>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d\,\ yyyy"/>
    <numFmt numFmtId="165" formatCode="0_ ;[Red]\-0\ "/>
    <numFmt numFmtId="166" formatCode="dd/mm/yy;@"/>
    <numFmt numFmtId="167" formatCode="0.0%"/>
    <numFmt numFmtId="168" formatCode="0.0"/>
    <numFmt numFmtId="169" formatCode="0.0_ ;[Red]\-0.0\ "/>
    <numFmt numFmtId="170" formatCode="#,##0.0_ ;[Red]\-#,##0.0\ "/>
    <numFmt numFmtId="171" formatCode="#,##0_ ;[Red]\-#,##0\ "/>
    <numFmt numFmtId="172" formatCode="mmmm\ d&quot;, &quot;yyyy"/>
    <numFmt numFmtId="173" formatCode="hh:mm:ss\ AM/P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;[Red]0"/>
    <numFmt numFmtId="179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14"/>
      <name val="Arial Unicode MS"/>
      <family val="2"/>
    </font>
    <font>
      <sz val="14"/>
      <color indexed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1" fontId="7" fillId="0" borderId="10" xfId="0" applyNumberFormat="1" applyFont="1" applyFill="1" applyBorder="1" applyAlignment="1" applyProtection="1">
      <alignment horizontal="center" textRotation="90" wrapText="1"/>
      <protection hidden="1"/>
    </xf>
    <xf numFmtId="0" fontId="8" fillId="0" borderId="0" xfId="0" applyFont="1" applyFill="1" applyAlignment="1" applyProtection="1">
      <alignment/>
      <protection hidden="1"/>
    </xf>
    <xf numFmtId="49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49" fontId="8" fillId="0" borderId="0" xfId="0" applyNumberFormat="1" applyFont="1" applyFill="1" applyBorder="1" applyAlignment="1" applyProtection="1">
      <alignment horizontal="center"/>
      <protection hidden="1"/>
    </xf>
    <xf numFmtId="49" fontId="8" fillId="0" borderId="0" xfId="0" applyNumberFormat="1" applyFont="1" applyFill="1" applyBorder="1" applyAlignment="1" applyProtection="1">
      <alignment/>
      <protection hidden="1"/>
    </xf>
    <xf numFmtId="49" fontId="8" fillId="0" borderId="0" xfId="0" applyNumberFormat="1" applyFont="1" applyFill="1" applyBorder="1" applyAlignment="1" applyProtection="1">
      <alignment horizontal="left" vertical="center"/>
      <protection hidden="1"/>
    </xf>
    <xf numFmtId="49" fontId="8" fillId="0" borderId="0" xfId="0" applyNumberFormat="1" applyFont="1" applyFill="1" applyBorder="1" applyAlignment="1" applyProtection="1">
      <alignment horizontal="justify" vertical="center"/>
      <protection hidden="1"/>
    </xf>
    <xf numFmtId="1" fontId="8" fillId="0" borderId="0" xfId="0" applyNumberFormat="1" applyFont="1" applyFill="1" applyBorder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/>
      <protection hidden="1"/>
    </xf>
    <xf numFmtId="1" fontId="6" fillId="0" borderId="10" xfId="0" applyNumberFormat="1" applyFont="1" applyFill="1" applyBorder="1" applyAlignment="1" applyProtection="1">
      <alignment horizontal="center" textRotation="90" wrapText="1"/>
      <protection hidden="1"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49" fontId="13" fillId="0" borderId="10" xfId="0" applyNumberFormat="1" applyFont="1" applyFill="1" applyBorder="1" applyAlignment="1" applyProtection="1">
      <alignment horizontal="center" vertical="center"/>
      <protection hidden="1"/>
    </xf>
    <xf numFmtId="1" fontId="13" fillId="0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1" fontId="13" fillId="0" borderId="20" xfId="0" applyNumberFormat="1" applyFont="1" applyFill="1" applyBorder="1" applyAlignment="1" applyProtection="1">
      <alignment horizontal="center" vertical="center"/>
      <protection hidden="1"/>
    </xf>
    <xf numFmtId="1" fontId="13" fillId="0" borderId="14" xfId="0" applyNumberFormat="1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Alignment="1" applyProtection="1">
      <alignment/>
      <protection hidden="1"/>
    </xf>
    <xf numFmtId="0" fontId="13" fillId="0" borderId="19" xfId="0" applyFont="1" applyFill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5" fillId="0" borderId="22" xfId="0" applyFont="1" applyBorder="1" applyAlignment="1">
      <alignment vertical="center" wrapText="1"/>
    </xf>
    <xf numFmtId="49" fontId="14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10" xfId="0" applyNumberFormat="1" applyFont="1" applyFill="1" applyBorder="1" applyAlignment="1" applyProtection="1">
      <alignment horizontal="center" vertical="center"/>
      <protection hidden="1"/>
    </xf>
    <xf numFmtId="1" fontId="13" fillId="0" borderId="10" xfId="0" applyNumberFormat="1" applyFont="1" applyFill="1" applyBorder="1" applyAlignment="1" applyProtection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horizontal="center" vertical="center"/>
      <protection hidden="1"/>
    </xf>
    <xf numFmtId="168" fontId="13" fillId="0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6" fillId="0" borderId="14" xfId="0" applyNumberFormat="1" applyFont="1" applyFill="1" applyBorder="1" applyAlignment="1" applyProtection="1">
      <alignment horizontal="center" textRotation="90" wrapText="1"/>
      <protection hidden="1"/>
    </xf>
    <xf numFmtId="49" fontId="8" fillId="0" borderId="14" xfId="0" applyNumberFormat="1" applyFont="1" applyFill="1" applyBorder="1" applyAlignment="1" applyProtection="1">
      <alignment horizontal="center" vertical="center"/>
      <protection hidden="1"/>
    </xf>
    <xf numFmtId="1" fontId="7" fillId="0" borderId="20" xfId="0" applyNumberFormat="1" applyFont="1" applyFill="1" applyBorder="1" applyAlignment="1" applyProtection="1">
      <alignment horizontal="center" textRotation="90" wrapText="1"/>
      <protection hidden="1"/>
    </xf>
    <xf numFmtId="49" fontId="8" fillId="0" borderId="19" xfId="0" applyNumberFormat="1" applyFont="1" applyFill="1" applyBorder="1" applyAlignment="1" applyProtection="1">
      <alignment horizontal="center" vertical="center"/>
      <protection hidden="1"/>
    </xf>
    <xf numFmtId="49" fontId="8" fillId="0" borderId="20" xfId="0" applyNumberFormat="1" applyFont="1" applyFill="1" applyBorder="1" applyAlignment="1" applyProtection="1">
      <alignment horizontal="center" vertical="center"/>
      <protection hidden="1"/>
    </xf>
    <xf numFmtId="1" fontId="14" fillId="0" borderId="19" xfId="0" applyNumberFormat="1" applyFont="1" applyFill="1" applyBorder="1" applyAlignment="1" applyProtection="1">
      <alignment horizontal="center" vertical="center"/>
      <protection hidden="1"/>
    </xf>
    <xf numFmtId="1" fontId="14" fillId="0" borderId="20" xfId="0" applyNumberFormat="1" applyFont="1" applyFill="1" applyBorder="1" applyAlignment="1" applyProtection="1">
      <alignment horizontal="center" vertical="center"/>
      <protection hidden="1"/>
    </xf>
    <xf numFmtId="1" fontId="14" fillId="0" borderId="19" xfId="0" applyNumberFormat="1" applyFont="1" applyFill="1" applyBorder="1" applyAlignment="1" applyProtection="1">
      <alignment horizontal="center" vertical="center"/>
      <protection locked="0"/>
    </xf>
    <xf numFmtId="1" fontId="14" fillId="0" borderId="20" xfId="0" applyNumberFormat="1" applyFont="1" applyFill="1" applyBorder="1" applyAlignment="1" applyProtection="1">
      <alignment horizontal="center" vertical="center"/>
      <protection locked="0"/>
    </xf>
    <xf numFmtId="1" fontId="13" fillId="0" borderId="19" xfId="0" applyNumberFormat="1" applyFont="1" applyFill="1" applyBorder="1" applyAlignment="1" applyProtection="1">
      <alignment horizontal="center" vertical="center"/>
      <protection/>
    </xf>
    <xf numFmtId="168" fontId="13" fillId="0" borderId="20" xfId="0" applyNumberFormat="1" applyFont="1" applyFill="1" applyBorder="1" applyAlignment="1" applyProtection="1">
      <alignment horizontal="center" vertical="center"/>
      <protection hidden="1"/>
    </xf>
    <xf numFmtId="1" fontId="7" fillId="0" borderId="14" xfId="0" applyNumberFormat="1" applyFont="1" applyFill="1" applyBorder="1" applyAlignment="1" applyProtection="1">
      <alignment horizontal="center" textRotation="90" wrapText="1"/>
      <protection hidden="1"/>
    </xf>
    <xf numFmtId="1" fontId="14" fillId="0" borderId="14" xfId="0" applyNumberFormat="1" applyFont="1" applyFill="1" applyBorder="1" applyAlignment="1" applyProtection="1">
      <alignment horizontal="center" vertical="center"/>
      <protection hidden="1"/>
    </xf>
    <xf numFmtId="1" fontId="14" fillId="0" borderId="14" xfId="0" applyNumberFormat="1" applyFont="1" applyFill="1" applyBorder="1" applyAlignment="1" applyProtection="1">
      <alignment horizontal="center" vertical="center"/>
      <protection locked="0"/>
    </xf>
    <xf numFmtId="168" fontId="13" fillId="0" borderId="14" xfId="0" applyNumberFormat="1" applyFont="1" applyFill="1" applyBorder="1" applyAlignment="1" applyProtection="1">
      <alignment horizontal="center" vertical="center"/>
      <protection hidden="1"/>
    </xf>
    <xf numFmtId="0" fontId="13" fillId="0" borderId="20" xfId="0" applyFont="1" applyFill="1" applyBorder="1" applyAlignment="1" applyProtection="1">
      <alignment horizontal="center" vertical="center"/>
      <protection hidden="1"/>
    </xf>
    <xf numFmtId="1" fontId="13" fillId="0" borderId="14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3" fillId="0" borderId="20" xfId="0" applyNumberFormat="1" applyFont="1" applyFill="1" applyBorder="1" applyAlignment="1" applyProtection="1">
      <alignment horizontal="center" vertical="center"/>
      <protection/>
    </xf>
    <xf numFmtId="1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1" fontId="13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13" fillId="0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>
      <alignment horizontal="center" vertical="center"/>
    </xf>
    <xf numFmtId="1" fontId="13" fillId="0" borderId="20" xfId="0" applyNumberFormat="1" applyFont="1" applyFill="1" applyBorder="1" applyAlignment="1" applyProtection="1">
      <alignment horizontal="center" vertical="center"/>
      <protection hidden="1"/>
    </xf>
    <xf numFmtId="1" fontId="13" fillId="0" borderId="14" xfId="0" applyNumberFormat="1" applyFont="1" applyFill="1" applyBorder="1" applyAlignment="1" applyProtection="1">
      <alignment horizontal="center" vertical="center"/>
      <protection hidden="1"/>
    </xf>
    <xf numFmtId="1" fontId="7" fillId="0" borderId="10" xfId="0" applyNumberFormat="1" applyFont="1" applyFill="1" applyBorder="1" applyAlignment="1" applyProtection="1">
      <alignment horizontal="center" shrinkToFit="1"/>
      <protection hidden="1"/>
    </xf>
    <xf numFmtId="1" fontId="7" fillId="0" borderId="14" xfId="0" applyNumberFormat="1" applyFont="1" applyFill="1" applyBorder="1" applyAlignment="1" applyProtection="1">
      <alignment horizontal="center" shrinkToFit="1"/>
      <protection hidden="1"/>
    </xf>
    <xf numFmtId="0" fontId="5" fillId="0" borderId="10" xfId="0" applyFont="1" applyFill="1" applyBorder="1" applyAlignment="1">
      <alignment horizontal="right"/>
    </xf>
    <xf numFmtId="0" fontId="5" fillId="0" borderId="21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1" fontId="11" fillId="0" borderId="10" xfId="0" applyNumberFormat="1" applyFont="1" applyFill="1" applyBorder="1" applyAlignment="1" applyProtection="1">
      <alignment horizontal="center" textRotation="90"/>
      <protection hidden="1"/>
    </xf>
    <xf numFmtId="1" fontId="7" fillId="0" borderId="10" xfId="0" applyNumberFormat="1" applyFont="1" applyFill="1" applyBorder="1" applyAlignment="1" applyProtection="1">
      <alignment horizontal="center" textRotation="90" wrapText="1"/>
      <protection hidden="1"/>
    </xf>
    <xf numFmtId="1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1" fontId="11" fillId="0" borderId="20" xfId="0" applyNumberFormat="1" applyFont="1" applyFill="1" applyBorder="1" applyAlignment="1" applyProtection="1">
      <alignment horizontal="center" vertical="center" shrinkToFit="1"/>
      <protection hidden="1"/>
    </xf>
    <xf numFmtId="1" fontId="7" fillId="0" borderId="19" xfId="0" applyNumberFormat="1" applyFont="1" applyFill="1" applyBorder="1" applyAlignment="1" applyProtection="1">
      <alignment horizontal="center" textRotation="90" wrapText="1"/>
      <protection hidden="1"/>
    </xf>
    <xf numFmtId="1" fontId="11" fillId="0" borderId="14" xfId="0" applyNumberFormat="1" applyFont="1" applyFill="1" applyBorder="1" applyAlignment="1" applyProtection="1">
      <alignment horizontal="center" vertical="center" shrinkToFit="1"/>
      <protection hidden="1"/>
    </xf>
    <xf numFmtId="1" fontId="11" fillId="0" borderId="19" xfId="0" applyNumberFormat="1" applyFont="1" applyFill="1" applyBorder="1" applyAlignment="1" applyProtection="1">
      <alignment horizontal="center" vertical="center" shrinkToFit="1"/>
      <protection hidden="1"/>
    </xf>
    <xf numFmtId="1" fontId="7" fillId="0" borderId="20" xfId="0" applyNumberFormat="1" applyFont="1" applyFill="1" applyBorder="1" applyAlignment="1" applyProtection="1">
      <alignment horizontal="center" shrinkToFit="1"/>
      <protection hidden="1"/>
    </xf>
    <xf numFmtId="49" fontId="6" fillId="0" borderId="10" xfId="0" applyNumberFormat="1" applyFont="1" applyFill="1" applyBorder="1" applyAlignment="1" applyProtection="1">
      <alignment horizontal="center" textRotation="90" wrapText="1"/>
      <protection hidden="1"/>
    </xf>
    <xf numFmtId="49" fontId="6" fillId="0" borderId="10" xfId="0" applyNumberFormat="1" applyFont="1" applyFill="1" applyBorder="1" applyAlignment="1" applyProtection="1">
      <alignment/>
      <protection hidden="1"/>
    </xf>
    <xf numFmtId="49" fontId="6" fillId="0" borderId="10" xfId="0" applyNumberFormat="1" applyFont="1" applyFill="1" applyBorder="1" applyAlignment="1" applyProtection="1">
      <alignment horizont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 horizontal="center" vertical="center" textRotation="90" wrapText="1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1" fontId="6" fillId="0" borderId="14" xfId="0" applyNumberFormat="1" applyFont="1" applyFill="1" applyBorder="1" applyAlignment="1" applyProtection="1">
      <alignment horizontal="center" vertical="center"/>
      <protection hidden="1"/>
    </xf>
    <xf numFmtId="49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>
      <alignment/>
    </xf>
    <xf numFmtId="0" fontId="12" fillId="0" borderId="14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 hidden="1"/>
    </xf>
    <xf numFmtId="49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Fill="1" applyBorder="1" applyAlignment="1" applyProtection="1">
      <alignment horizontal="center" textRotation="90"/>
      <protection hidden="1"/>
    </xf>
    <xf numFmtId="1" fontId="9" fillId="0" borderId="0" xfId="0" applyNumberFormat="1" applyFont="1" applyFill="1" applyBorder="1" applyAlignment="1" applyProtection="1">
      <alignment horizontal="center"/>
      <protection hidden="1"/>
    </xf>
    <xf numFmtId="1" fontId="11" fillId="0" borderId="23" xfId="0" applyNumberFormat="1" applyFont="1" applyFill="1" applyBorder="1" applyAlignment="1" applyProtection="1">
      <alignment horizontal="center" vertical="center"/>
      <protection hidden="1"/>
    </xf>
    <xf numFmtId="1" fontId="11" fillId="0" borderId="24" xfId="0" applyNumberFormat="1" applyFont="1" applyFill="1" applyBorder="1" applyAlignment="1" applyProtection="1">
      <alignment horizontal="center" vertical="center"/>
      <protection hidden="1"/>
    </xf>
    <xf numFmtId="1" fontId="11" fillId="0" borderId="25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7" xfId="0" applyNumberFormat="1" applyFont="1" applyFill="1" applyBorder="1" applyAlignment="1" applyProtection="1">
      <alignment horizontal="center" vertical="center"/>
      <protection hidden="1"/>
    </xf>
    <xf numFmtId="1" fontId="13" fillId="0" borderId="26" xfId="0" applyNumberFormat="1" applyFont="1" applyFill="1" applyBorder="1" applyAlignment="1" applyProtection="1">
      <alignment horizontal="center" vertical="center"/>
      <protection hidden="1"/>
    </xf>
    <xf numFmtId="1" fontId="13" fillId="0" borderId="18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Border="1" applyAlignment="1">
      <alignment horizontal="center" vertical="center"/>
    </xf>
    <xf numFmtId="1" fontId="13" fillId="0" borderId="27" xfId="0" applyNumberFormat="1" applyFont="1" applyFill="1" applyBorder="1" applyAlignment="1" applyProtection="1">
      <alignment horizontal="center" vertical="center"/>
      <protection hidden="1"/>
    </xf>
    <xf numFmtId="1" fontId="11" fillId="0" borderId="28" xfId="0" applyNumberFormat="1" applyFont="1" applyFill="1" applyBorder="1" applyAlignment="1" applyProtection="1">
      <alignment horizontal="center" vertical="center"/>
      <protection hidden="1"/>
    </xf>
    <xf numFmtId="1" fontId="11" fillId="0" borderId="29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/>
    </xf>
    <xf numFmtId="0" fontId="0" fillId="0" borderId="3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border>
        <left style="thin"/>
        <right style="thin"/>
        <top style="thin"/>
        <bottom style="thin"/>
      </border>
    </dxf>
    <dxf>
      <font>
        <b val="0"/>
        <i val="0"/>
        <color auto="1"/>
      </font>
    </dxf>
    <dxf/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10"/>
        </patternFill>
      </fill>
    </dxf>
    <dxf/>
    <dxf>
      <fill>
        <patternFill>
          <bgColor indexed="51"/>
        </patternFill>
      </fill>
    </dxf>
    <dxf>
      <font>
        <b val="0"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2;&#1086;&#1080;%20&#1076;&#1086;&#1082;&#1091;&#1084;&#1077;&#1085;&#1090;&#1099;\&#1044;&#1086;&#1082;&#1091;&#1084;&#1077;&#1085;&#1090;&#1099;%20&#1079;&#1072;&#1086;&#1095;%20&#1086;&#1090;&#1076;&#1077;&#1083;&#1077;&#1085;&#1080;&#1077;\Program%20Files\MMIS%20Lab\GosInsp\SpScho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5;&#1086;&#1083;&#1100;&#1079;&#1086;&#1074;&#1072;&#1090;&#1077;&#1083;&#1100;\&#1052;&#1086;&#1080;%20&#1076;&#1086;&#1082;&#1091;&#1084;&#1077;&#1085;&#1090;&#1099;\&#1044;&#1086;&#1082;&#1091;&#1084;&#1077;&#1085;&#1090;&#1099;%20&#1079;&#1072;&#1086;&#1095;%20&#1086;&#1090;&#1076;&#1077;&#1083;&#1077;&#1085;&#1080;&#1077;\Program%20Files\MMIS%20Lab\SPO\SpSchool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0.05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Комплексные"/>
      <sheetName val="Практика"/>
      <sheetName val="Аттестация"/>
      <sheetName val="Кабинеты"/>
      <sheetName val="Пояснения"/>
      <sheetName val="Нормы"/>
      <sheetName val="Консультации"/>
      <sheetName val="СпецПракт"/>
      <sheetName val="ЦМК"/>
      <sheetName val="Рабочий"/>
    </sheetNames>
    <sheetDataSet>
      <sheetData sheetId="7">
        <row r="10">
          <cell r="C10">
            <v>0.05</v>
          </cell>
        </row>
        <row r="12">
          <cell r="C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0"/>
  <sheetViews>
    <sheetView showZeros="0" tabSelected="1" view="pageBreakPreview" zoomScaleSheetLayoutView="100" zoomScalePageLayoutView="0" workbookViewId="0" topLeftCell="A37">
      <selection activeCell="B43" sqref="B43"/>
    </sheetView>
  </sheetViews>
  <sheetFormatPr defaultColWidth="3.75390625" defaultRowHeight="12.75"/>
  <cols>
    <col min="1" max="1" width="11.625" style="10" customWidth="1"/>
    <col min="2" max="2" width="44.25390625" style="11" customWidth="1"/>
    <col min="3" max="3" width="4.125" style="8" customWidth="1"/>
    <col min="4" max="4" width="8.875" style="9" customWidth="1"/>
    <col min="5" max="5" width="5.00390625" style="9" customWidth="1"/>
    <col min="6" max="6" width="4.25390625" style="9" customWidth="1"/>
    <col min="7" max="7" width="5.25390625" style="12" customWidth="1"/>
    <col min="8" max="8" width="7.875" style="12" customWidth="1"/>
    <col min="9" max="9" width="10.375" style="12" customWidth="1"/>
    <col min="10" max="10" width="8.125" style="12" customWidth="1"/>
    <col min="11" max="11" width="7.625" style="12" customWidth="1"/>
    <col min="12" max="12" width="7.375" style="12" customWidth="1"/>
    <col min="13" max="13" width="6.125" style="12" bestFit="1" customWidth="1"/>
    <col min="14" max="14" width="6.625" style="12" customWidth="1"/>
    <col min="15" max="15" width="7.00390625" style="12" customWidth="1"/>
    <col min="16" max="16" width="7.125" style="12" customWidth="1"/>
    <col min="17" max="17" width="6.125" style="12" bestFit="1" customWidth="1"/>
    <col min="18" max="19" width="6.375" style="12" customWidth="1"/>
    <col min="20" max="20" width="7.75390625" style="12" customWidth="1"/>
    <col min="21" max="21" width="6.25390625" style="4" customWidth="1"/>
    <col min="22" max="22" width="6.875" style="4" customWidth="1"/>
    <col min="23" max="24" width="6.375" style="4" customWidth="1"/>
    <col min="25" max="25" width="5.875" style="12" customWidth="1"/>
    <col min="26" max="26" width="6.25390625" style="12" customWidth="1"/>
    <col min="27" max="27" width="6.625" style="12" customWidth="1"/>
    <col min="28" max="28" width="6.25390625" style="12" customWidth="1"/>
    <col min="29" max="29" width="6.375" style="4" customWidth="1"/>
    <col min="30" max="30" width="7.125" style="4" customWidth="1"/>
    <col min="31" max="31" width="8.375" style="4" customWidth="1"/>
    <col min="32" max="32" width="8.875" style="4" customWidth="1"/>
    <col min="33" max="33" width="3.75390625" style="12" customWidth="1"/>
    <col min="34" max="34" width="4.375" style="12" customWidth="1"/>
    <col min="35" max="35" width="8.125" style="12" customWidth="1"/>
    <col min="36" max="36" width="8.875" style="12" customWidth="1"/>
    <col min="37" max="16384" width="3.75390625" style="4" customWidth="1"/>
  </cols>
  <sheetData>
    <row r="1" spans="13:20" ht="15">
      <c r="M1" s="113" t="s">
        <v>93</v>
      </c>
      <c r="N1" s="113"/>
      <c r="O1" s="113"/>
      <c r="P1" s="113"/>
      <c r="Q1" s="113"/>
      <c r="R1" s="113"/>
      <c r="S1" s="113"/>
      <c r="T1" s="113"/>
    </row>
    <row r="2" spans="1:36" s="13" customFormat="1" ht="10.5" customHeight="1" thickBot="1">
      <c r="A2" s="110" t="s">
        <v>24</v>
      </c>
      <c r="B2" s="110" t="s">
        <v>25</v>
      </c>
      <c r="C2" s="111" t="s">
        <v>26</v>
      </c>
      <c r="D2" s="111"/>
      <c r="E2" s="111"/>
      <c r="F2" s="111"/>
      <c r="G2" s="101" t="s">
        <v>3</v>
      </c>
      <c r="H2" s="101"/>
      <c r="I2" s="102" t="s">
        <v>4</v>
      </c>
      <c r="J2" s="103"/>
      <c r="K2" s="103"/>
      <c r="L2" s="103"/>
      <c r="M2" s="125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7"/>
      <c r="AH2" s="127"/>
      <c r="AI2" s="127"/>
      <c r="AJ2" s="128"/>
    </row>
    <row r="3" spans="1:36" s="13" customFormat="1" ht="21" customHeight="1">
      <c r="A3" s="110"/>
      <c r="B3" s="110"/>
      <c r="C3" s="111"/>
      <c r="D3" s="111"/>
      <c r="E3" s="111"/>
      <c r="F3" s="111"/>
      <c r="G3" s="101"/>
      <c r="H3" s="101"/>
      <c r="I3" s="102"/>
      <c r="J3" s="101" t="s">
        <v>44</v>
      </c>
      <c r="K3" s="105"/>
      <c r="L3" s="106"/>
      <c r="M3" s="114" t="s">
        <v>5</v>
      </c>
      <c r="N3" s="115"/>
      <c r="O3" s="115"/>
      <c r="P3" s="115"/>
      <c r="Q3" s="115"/>
      <c r="R3" s="115"/>
      <c r="S3" s="115"/>
      <c r="T3" s="116"/>
      <c r="U3" s="114" t="s">
        <v>6</v>
      </c>
      <c r="V3" s="115"/>
      <c r="W3" s="115"/>
      <c r="X3" s="115"/>
      <c r="Y3" s="115"/>
      <c r="Z3" s="115"/>
      <c r="AA3" s="115"/>
      <c r="AB3" s="116"/>
      <c r="AC3" s="114" t="s">
        <v>7</v>
      </c>
      <c r="AD3" s="115"/>
      <c r="AE3" s="115"/>
      <c r="AF3" s="115"/>
      <c r="AG3" s="115"/>
      <c r="AH3" s="115"/>
      <c r="AI3" s="115"/>
      <c r="AJ3" s="124"/>
    </row>
    <row r="4" spans="1:43" s="13" customFormat="1" ht="19.5" customHeight="1">
      <c r="A4" s="110"/>
      <c r="B4" s="110"/>
      <c r="C4" s="112" t="s">
        <v>8</v>
      </c>
      <c r="D4" s="98" t="s">
        <v>90</v>
      </c>
      <c r="E4" s="98" t="s">
        <v>42</v>
      </c>
      <c r="F4" s="98" t="s">
        <v>9</v>
      </c>
      <c r="G4" s="101"/>
      <c r="H4" s="101"/>
      <c r="I4" s="102"/>
      <c r="J4" s="101"/>
      <c r="K4" s="101" t="s">
        <v>45</v>
      </c>
      <c r="L4" s="104" t="s">
        <v>46</v>
      </c>
      <c r="M4" s="96" t="s">
        <v>10</v>
      </c>
      <c r="N4" s="92"/>
      <c r="O4" s="92"/>
      <c r="P4" s="92"/>
      <c r="Q4" s="92" t="s">
        <v>11</v>
      </c>
      <c r="R4" s="92"/>
      <c r="S4" s="92"/>
      <c r="T4" s="95"/>
      <c r="U4" s="96" t="s">
        <v>12</v>
      </c>
      <c r="V4" s="92"/>
      <c r="W4" s="92"/>
      <c r="X4" s="92"/>
      <c r="Y4" s="92" t="s">
        <v>13</v>
      </c>
      <c r="Z4" s="92"/>
      <c r="AA4" s="92"/>
      <c r="AB4" s="95"/>
      <c r="AC4" s="96" t="s">
        <v>14</v>
      </c>
      <c r="AD4" s="92"/>
      <c r="AE4" s="92"/>
      <c r="AF4" s="92"/>
      <c r="AG4" s="92" t="s">
        <v>15</v>
      </c>
      <c r="AH4" s="92"/>
      <c r="AI4" s="92"/>
      <c r="AJ4" s="93"/>
      <c r="AK4" s="14"/>
      <c r="AL4" s="14"/>
      <c r="AM4" s="14"/>
      <c r="AN4" s="14"/>
      <c r="AO4" s="14"/>
      <c r="AP4" s="14"/>
      <c r="AQ4" s="14"/>
    </row>
    <row r="5" spans="1:43" s="13" customFormat="1" ht="39.75" customHeight="1">
      <c r="A5" s="110"/>
      <c r="B5" s="110"/>
      <c r="C5" s="100"/>
      <c r="D5" s="99"/>
      <c r="E5" s="100"/>
      <c r="F5" s="100"/>
      <c r="G5" s="101"/>
      <c r="H5" s="101"/>
      <c r="I5" s="102"/>
      <c r="J5" s="101"/>
      <c r="K5" s="101"/>
      <c r="L5" s="104"/>
      <c r="M5" s="94" t="s">
        <v>1</v>
      </c>
      <c r="N5" s="90" t="s">
        <v>21</v>
      </c>
      <c r="O5" s="85" t="s">
        <v>2</v>
      </c>
      <c r="P5" s="85"/>
      <c r="Q5" s="91" t="s">
        <v>1</v>
      </c>
      <c r="R5" s="90" t="s">
        <v>21</v>
      </c>
      <c r="S5" s="85" t="s">
        <v>2</v>
      </c>
      <c r="T5" s="86"/>
      <c r="U5" s="94" t="s">
        <v>1</v>
      </c>
      <c r="V5" s="90" t="s">
        <v>21</v>
      </c>
      <c r="W5" s="85" t="s">
        <v>2</v>
      </c>
      <c r="X5" s="85"/>
      <c r="Y5" s="91" t="s">
        <v>1</v>
      </c>
      <c r="Z5" s="90" t="s">
        <v>21</v>
      </c>
      <c r="AA5" s="85" t="s">
        <v>2</v>
      </c>
      <c r="AB5" s="86"/>
      <c r="AC5" s="94" t="s">
        <v>1</v>
      </c>
      <c r="AD5" s="90" t="s">
        <v>21</v>
      </c>
      <c r="AE5" s="85" t="s">
        <v>2</v>
      </c>
      <c r="AF5" s="85"/>
      <c r="AG5" s="91" t="s">
        <v>1</v>
      </c>
      <c r="AH5" s="90" t="s">
        <v>21</v>
      </c>
      <c r="AI5" s="85" t="s">
        <v>2</v>
      </c>
      <c r="AJ5" s="97"/>
      <c r="AK5" s="14"/>
      <c r="AL5" s="14"/>
      <c r="AM5" s="14"/>
      <c r="AN5" s="14"/>
      <c r="AO5" s="14"/>
      <c r="AP5" s="14"/>
      <c r="AQ5" s="14"/>
    </row>
    <row r="6" spans="1:43" s="13" customFormat="1" ht="62.25" customHeight="1">
      <c r="A6" s="110"/>
      <c r="B6" s="110"/>
      <c r="C6" s="100"/>
      <c r="D6" s="99"/>
      <c r="E6" s="100"/>
      <c r="F6" s="100"/>
      <c r="G6" s="16" t="s">
        <v>41</v>
      </c>
      <c r="H6" s="16" t="s">
        <v>16</v>
      </c>
      <c r="I6" s="102"/>
      <c r="J6" s="16" t="s">
        <v>16</v>
      </c>
      <c r="K6" s="16" t="s">
        <v>16</v>
      </c>
      <c r="L6" s="56" t="s">
        <v>16</v>
      </c>
      <c r="M6" s="94"/>
      <c r="N6" s="90"/>
      <c r="O6" s="3" t="s">
        <v>18</v>
      </c>
      <c r="P6" s="3" t="s">
        <v>91</v>
      </c>
      <c r="Q6" s="91"/>
      <c r="R6" s="90"/>
      <c r="S6" s="3" t="s">
        <v>18</v>
      </c>
      <c r="T6" s="67" t="s">
        <v>91</v>
      </c>
      <c r="U6" s="94"/>
      <c r="V6" s="90"/>
      <c r="W6" s="3" t="s">
        <v>18</v>
      </c>
      <c r="X6" s="3" t="s">
        <v>91</v>
      </c>
      <c r="Y6" s="91"/>
      <c r="Z6" s="90"/>
      <c r="AA6" s="3" t="s">
        <v>18</v>
      </c>
      <c r="AB6" s="67" t="s">
        <v>91</v>
      </c>
      <c r="AC6" s="94"/>
      <c r="AD6" s="90"/>
      <c r="AE6" s="3" t="s">
        <v>18</v>
      </c>
      <c r="AF6" s="3" t="s">
        <v>91</v>
      </c>
      <c r="AG6" s="91"/>
      <c r="AH6" s="90"/>
      <c r="AI6" s="3" t="s">
        <v>18</v>
      </c>
      <c r="AJ6" s="58" t="s">
        <v>91</v>
      </c>
      <c r="AK6" s="14"/>
      <c r="AL6" s="14"/>
      <c r="AM6" s="14"/>
      <c r="AN6" s="14"/>
      <c r="AO6" s="14"/>
      <c r="AP6" s="14"/>
      <c r="AQ6" s="14"/>
    </row>
    <row r="7" spans="1:43" s="7" customFormat="1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7">
        <v>12</v>
      </c>
      <c r="M7" s="59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7">
        <v>20</v>
      </c>
      <c r="U7" s="59">
        <v>21</v>
      </c>
      <c r="V7" s="5">
        <v>22</v>
      </c>
      <c r="W7" s="5">
        <v>23</v>
      </c>
      <c r="X7" s="5">
        <v>24</v>
      </c>
      <c r="Y7" s="5">
        <v>25</v>
      </c>
      <c r="Z7" s="5">
        <v>26</v>
      </c>
      <c r="AA7" s="5">
        <v>27</v>
      </c>
      <c r="AB7" s="57">
        <v>28</v>
      </c>
      <c r="AC7" s="59">
        <v>29</v>
      </c>
      <c r="AD7" s="5">
        <v>30</v>
      </c>
      <c r="AE7" s="5">
        <v>31</v>
      </c>
      <c r="AF7" s="5">
        <v>32</v>
      </c>
      <c r="AG7" s="5">
        <v>33</v>
      </c>
      <c r="AH7" s="5">
        <v>34</v>
      </c>
      <c r="AI7" s="5">
        <v>35</v>
      </c>
      <c r="AJ7" s="60">
        <v>36</v>
      </c>
      <c r="AK7" s="6"/>
      <c r="AL7" s="6"/>
      <c r="AM7" s="6"/>
      <c r="AN7" s="6"/>
      <c r="AO7" s="6"/>
      <c r="AP7" s="6"/>
      <c r="AQ7" s="6"/>
    </row>
    <row r="8" spans="1:38" s="1" customFormat="1" ht="20.25">
      <c r="A8" s="17" t="s">
        <v>47</v>
      </c>
      <c r="B8" s="18" t="s">
        <v>48</v>
      </c>
      <c r="C8" s="50"/>
      <c r="D8" s="50"/>
      <c r="E8" s="50"/>
      <c r="F8" s="50"/>
      <c r="G8" s="32"/>
      <c r="H8" s="73">
        <f>I8+J8</f>
        <v>2484</v>
      </c>
      <c r="I8" s="73">
        <f>M8+Q8+U8+Y8+AC8+AG8</f>
        <v>828</v>
      </c>
      <c r="J8" s="73">
        <f>N8+R8+V8+Z8+AD8+AH8</f>
        <v>1656</v>
      </c>
      <c r="K8" s="73">
        <f>O8+S8+W8+AA8+AE8+AI8</f>
        <v>729</v>
      </c>
      <c r="L8" s="72">
        <f>P8+T8+X8+AB8+AF8+AJ8</f>
        <v>927</v>
      </c>
      <c r="M8" s="39">
        <f>M9+M19</f>
        <v>213</v>
      </c>
      <c r="N8" s="32">
        <f aca="true" t="shared" si="0" ref="N8:AJ8">N9+N19</f>
        <v>426</v>
      </c>
      <c r="O8" s="32">
        <f t="shared" si="0"/>
        <v>168</v>
      </c>
      <c r="P8" s="32">
        <f t="shared" si="0"/>
        <v>258</v>
      </c>
      <c r="Q8" s="32">
        <f t="shared" si="0"/>
        <v>344</v>
      </c>
      <c r="R8" s="32">
        <f t="shared" si="0"/>
        <v>688</v>
      </c>
      <c r="S8" s="32">
        <f t="shared" si="0"/>
        <v>325</v>
      </c>
      <c r="T8" s="41">
        <f t="shared" si="0"/>
        <v>363</v>
      </c>
      <c r="U8" s="39">
        <f t="shared" si="0"/>
        <v>120</v>
      </c>
      <c r="V8" s="32">
        <f t="shared" si="0"/>
        <v>248</v>
      </c>
      <c r="W8" s="32">
        <f t="shared" si="0"/>
        <v>107</v>
      </c>
      <c r="X8" s="32">
        <f t="shared" si="0"/>
        <v>141</v>
      </c>
      <c r="Y8" s="32">
        <f t="shared" si="0"/>
        <v>138</v>
      </c>
      <c r="Z8" s="32">
        <f t="shared" si="0"/>
        <v>267</v>
      </c>
      <c r="AA8" s="32">
        <f t="shared" si="0"/>
        <v>129</v>
      </c>
      <c r="AB8" s="41">
        <f t="shared" si="0"/>
        <v>138</v>
      </c>
      <c r="AC8" s="39">
        <f t="shared" si="0"/>
        <v>13</v>
      </c>
      <c r="AD8" s="32">
        <f t="shared" si="0"/>
        <v>27</v>
      </c>
      <c r="AE8" s="32">
        <f t="shared" si="0"/>
        <v>0</v>
      </c>
      <c r="AF8" s="32">
        <f t="shared" si="0"/>
        <v>27</v>
      </c>
      <c r="AG8" s="32">
        <f t="shared" si="0"/>
        <v>0</v>
      </c>
      <c r="AH8" s="32">
        <f t="shared" si="0"/>
        <v>0</v>
      </c>
      <c r="AI8" s="32">
        <f t="shared" si="0"/>
        <v>0</v>
      </c>
      <c r="AJ8" s="40">
        <f t="shared" si="0"/>
        <v>0</v>
      </c>
      <c r="AK8" s="2"/>
      <c r="AL8" s="2"/>
    </row>
    <row r="9" spans="1:38" s="1" customFormat="1" ht="31.5">
      <c r="A9" s="19" t="s">
        <v>49</v>
      </c>
      <c r="B9" s="20" t="s">
        <v>50</v>
      </c>
      <c r="C9" s="50"/>
      <c r="D9" s="50"/>
      <c r="E9" s="50"/>
      <c r="F9" s="50"/>
      <c r="G9" s="32"/>
      <c r="H9" s="73">
        <f aca="true" t="shared" si="1" ref="H9:H46">I9+J9</f>
        <v>1648</v>
      </c>
      <c r="I9" s="73">
        <f aca="true" t="shared" si="2" ref="I9:I46">M9+Q9+U9+Y9+AC9+AG9</f>
        <v>549</v>
      </c>
      <c r="J9" s="73">
        <f aca="true" t="shared" si="3" ref="J9:J46">N9+R9+V9+Z9+AD9+AH9</f>
        <v>1099</v>
      </c>
      <c r="K9" s="73">
        <f aca="true" t="shared" si="4" ref="K9:K46">O9+S9+W9+AA9+AE9+AI9</f>
        <v>551</v>
      </c>
      <c r="L9" s="72">
        <f aca="true" t="shared" si="5" ref="L9:L46">P9+T9+X9+AB9+AF9+AJ9</f>
        <v>548</v>
      </c>
      <c r="M9" s="39">
        <f>M10+M11+M12+M13+M14+M15+M16+M17+M18</f>
        <v>127</v>
      </c>
      <c r="N9" s="32">
        <f aca="true" t="shared" si="6" ref="N9:AJ9">N10+N11+N12+N13+N14+N15+N16+N17+N18</f>
        <v>258</v>
      </c>
      <c r="O9" s="32">
        <f t="shared" si="6"/>
        <v>119</v>
      </c>
      <c r="P9" s="32">
        <f t="shared" si="6"/>
        <v>139</v>
      </c>
      <c r="Q9" s="32">
        <f t="shared" si="6"/>
        <v>245</v>
      </c>
      <c r="R9" s="32">
        <f t="shared" si="6"/>
        <v>486</v>
      </c>
      <c r="S9" s="32">
        <f t="shared" si="6"/>
        <v>259</v>
      </c>
      <c r="T9" s="41">
        <f t="shared" si="6"/>
        <v>227</v>
      </c>
      <c r="U9" s="39">
        <f t="shared" si="6"/>
        <v>72</v>
      </c>
      <c r="V9" s="32">
        <f t="shared" si="6"/>
        <v>151</v>
      </c>
      <c r="W9" s="32">
        <f t="shared" si="6"/>
        <v>81</v>
      </c>
      <c r="X9" s="32">
        <f t="shared" si="6"/>
        <v>70</v>
      </c>
      <c r="Y9" s="32">
        <f t="shared" si="6"/>
        <v>92</v>
      </c>
      <c r="Z9" s="32">
        <f t="shared" si="6"/>
        <v>177</v>
      </c>
      <c r="AA9" s="32">
        <f t="shared" si="6"/>
        <v>92</v>
      </c>
      <c r="AB9" s="41">
        <f t="shared" si="6"/>
        <v>85</v>
      </c>
      <c r="AC9" s="39">
        <f t="shared" si="6"/>
        <v>13</v>
      </c>
      <c r="AD9" s="32">
        <f t="shared" si="6"/>
        <v>27</v>
      </c>
      <c r="AE9" s="32">
        <f t="shared" si="6"/>
        <v>0</v>
      </c>
      <c r="AF9" s="32">
        <f t="shared" si="6"/>
        <v>27</v>
      </c>
      <c r="AG9" s="32">
        <f t="shared" si="6"/>
        <v>0</v>
      </c>
      <c r="AH9" s="32">
        <f t="shared" si="6"/>
        <v>0</v>
      </c>
      <c r="AI9" s="32">
        <f t="shared" si="6"/>
        <v>0</v>
      </c>
      <c r="AJ9" s="40">
        <f t="shared" si="6"/>
        <v>0</v>
      </c>
      <c r="AK9" s="2"/>
      <c r="AL9" s="2"/>
    </row>
    <row r="10" spans="1:38" s="1" customFormat="1" ht="20.25">
      <c r="A10" s="19" t="s">
        <v>51</v>
      </c>
      <c r="B10" s="17" t="s">
        <v>52</v>
      </c>
      <c r="C10" s="50">
        <v>4</v>
      </c>
      <c r="D10" s="50"/>
      <c r="E10" s="50"/>
      <c r="F10" s="50"/>
      <c r="G10" s="49"/>
      <c r="H10" s="73">
        <f t="shared" si="1"/>
        <v>117</v>
      </c>
      <c r="I10" s="73">
        <f t="shared" si="2"/>
        <v>39</v>
      </c>
      <c r="J10" s="73">
        <f t="shared" si="3"/>
        <v>78</v>
      </c>
      <c r="K10" s="73">
        <f t="shared" si="4"/>
        <v>0</v>
      </c>
      <c r="L10" s="72">
        <f t="shared" si="5"/>
        <v>78</v>
      </c>
      <c r="M10" s="61">
        <v>8</v>
      </c>
      <c r="N10" s="54">
        <v>17</v>
      </c>
      <c r="O10" s="50"/>
      <c r="P10" s="50">
        <v>17</v>
      </c>
      <c r="Q10" s="50">
        <v>12</v>
      </c>
      <c r="R10" s="54">
        <v>23</v>
      </c>
      <c r="S10" s="50"/>
      <c r="T10" s="68">
        <v>23</v>
      </c>
      <c r="U10" s="61">
        <v>8</v>
      </c>
      <c r="V10" s="54">
        <v>17</v>
      </c>
      <c r="W10" s="50"/>
      <c r="X10" s="50">
        <v>17</v>
      </c>
      <c r="Y10" s="50">
        <v>11</v>
      </c>
      <c r="Z10" s="54">
        <v>21</v>
      </c>
      <c r="AA10" s="50"/>
      <c r="AB10" s="68">
        <v>21</v>
      </c>
      <c r="AC10" s="61"/>
      <c r="AD10" s="54"/>
      <c r="AE10" s="50"/>
      <c r="AF10" s="50"/>
      <c r="AG10" s="50"/>
      <c r="AH10" s="54"/>
      <c r="AI10" s="50"/>
      <c r="AJ10" s="62"/>
      <c r="AK10" s="2"/>
      <c r="AL10" s="2"/>
    </row>
    <row r="11" spans="1:38" s="1" customFormat="1" ht="20.25">
      <c r="A11" s="19" t="s">
        <v>53</v>
      </c>
      <c r="B11" s="17" t="s">
        <v>54</v>
      </c>
      <c r="C11" s="48"/>
      <c r="D11" s="48"/>
      <c r="E11" s="48" t="s">
        <v>118</v>
      </c>
      <c r="F11" s="48"/>
      <c r="G11" s="32"/>
      <c r="H11" s="73">
        <f t="shared" si="1"/>
        <v>293</v>
      </c>
      <c r="I11" s="73">
        <f t="shared" si="2"/>
        <v>98</v>
      </c>
      <c r="J11" s="73">
        <f t="shared" si="3"/>
        <v>195</v>
      </c>
      <c r="K11" s="73">
        <f t="shared" si="4"/>
        <v>100</v>
      </c>
      <c r="L11" s="72">
        <f t="shared" si="5"/>
        <v>95</v>
      </c>
      <c r="M11" s="63">
        <v>23</v>
      </c>
      <c r="N11" s="54">
        <v>47</v>
      </c>
      <c r="O11" s="49">
        <v>21</v>
      </c>
      <c r="P11" s="49">
        <v>26</v>
      </c>
      <c r="Q11" s="49">
        <v>36</v>
      </c>
      <c r="R11" s="54">
        <v>70</v>
      </c>
      <c r="S11" s="49">
        <v>40</v>
      </c>
      <c r="T11" s="69">
        <v>30</v>
      </c>
      <c r="U11" s="63">
        <v>14</v>
      </c>
      <c r="V11" s="54">
        <v>34</v>
      </c>
      <c r="W11" s="49">
        <v>23</v>
      </c>
      <c r="X11" s="49">
        <v>11</v>
      </c>
      <c r="Y11" s="49">
        <v>25</v>
      </c>
      <c r="Z11" s="54">
        <v>44</v>
      </c>
      <c r="AA11" s="49">
        <v>16</v>
      </c>
      <c r="AB11" s="69">
        <v>28</v>
      </c>
      <c r="AC11" s="63"/>
      <c r="AD11" s="54"/>
      <c r="AE11" s="49"/>
      <c r="AF11" s="49"/>
      <c r="AG11" s="49"/>
      <c r="AH11" s="54"/>
      <c r="AI11" s="49"/>
      <c r="AJ11" s="64"/>
      <c r="AK11" s="2"/>
      <c r="AL11" s="2"/>
    </row>
    <row r="12" spans="1:38" s="1" customFormat="1" ht="20.25">
      <c r="A12" s="19" t="s">
        <v>55</v>
      </c>
      <c r="B12" s="17" t="s">
        <v>17</v>
      </c>
      <c r="C12" s="48"/>
      <c r="D12" s="48"/>
      <c r="E12" s="48" t="s">
        <v>119</v>
      </c>
      <c r="F12" s="48"/>
      <c r="G12" s="32"/>
      <c r="H12" s="73">
        <f t="shared" si="1"/>
        <v>234</v>
      </c>
      <c r="I12" s="73">
        <f t="shared" si="2"/>
        <v>78</v>
      </c>
      <c r="J12" s="73">
        <f t="shared" si="3"/>
        <v>156</v>
      </c>
      <c r="K12" s="73">
        <f t="shared" si="4"/>
        <v>0</v>
      </c>
      <c r="L12" s="72">
        <f t="shared" si="5"/>
        <v>156</v>
      </c>
      <c r="M12" s="63">
        <v>23</v>
      </c>
      <c r="N12" s="54">
        <v>47</v>
      </c>
      <c r="O12" s="49"/>
      <c r="P12" s="49">
        <v>47</v>
      </c>
      <c r="Q12" s="49">
        <v>55</v>
      </c>
      <c r="R12" s="54">
        <v>109</v>
      </c>
      <c r="S12" s="49"/>
      <c r="T12" s="69">
        <v>109</v>
      </c>
      <c r="U12" s="63"/>
      <c r="V12" s="54"/>
      <c r="W12" s="49"/>
      <c r="X12" s="49"/>
      <c r="Y12" s="49"/>
      <c r="Z12" s="54"/>
      <c r="AA12" s="49"/>
      <c r="AB12" s="69"/>
      <c r="AC12" s="63"/>
      <c r="AD12" s="54"/>
      <c r="AE12" s="49"/>
      <c r="AF12" s="49"/>
      <c r="AG12" s="49"/>
      <c r="AH12" s="54"/>
      <c r="AI12" s="49"/>
      <c r="AJ12" s="64"/>
      <c r="AK12" s="2"/>
      <c r="AL12" s="2"/>
    </row>
    <row r="13" spans="1:38" s="1" customFormat="1" ht="20.25">
      <c r="A13" s="19" t="s">
        <v>56</v>
      </c>
      <c r="B13" s="17" t="s">
        <v>20</v>
      </c>
      <c r="C13" s="48"/>
      <c r="D13" s="48"/>
      <c r="E13" s="48" t="s">
        <v>119</v>
      </c>
      <c r="F13" s="48"/>
      <c r="G13" s="32"/>
      <c r="H13" s="73">
        <f t="shared" si="1"/>
        <v>175</v>
      </c>
      <c r="I13" s="73">
        <f t="shared" si="2"/>
        <v>58</v>
      </c>
      <c r="J13" s="73">
        <f t="shared" si="3"/>
        <v>117</v>
      </c>
      <c r="K13" s="73">
        <f t="shared" si="4"/>
        <v>117</v>
      </c>
      <c r="L13" s="72">
        <f t="shared" si="5"/>
        <v>0</v>
      </c>
      <c r="M13" s="63">
        <v>23</v>
      </c>
      <c r="N13" s="54">
        <v>47</v>
      </c>
      <c r="O13" s="49">
        <v>47</v>
      </c>
      <c r="P13" s="49"/>
      <c r="Q13" s="49">
        <v>35</v>
      </c>
      <c r="R13" s="54">
        <v>70</v>
      </c>
      <c r="S13" s="49">
        <v>70</v>
      </c>
      <c r="T13" s="69"/>
      <c r="U13" s="63"/>
      <c r="V13" s="54"/>
      <c r="W13" s="49"/>
      <c r="X13" s="49"/>
      <c r="Y13" s="49"/>
      <c r="Z13" s="54"/>
      <c r="AA13" s="49"/>
      <c r="AB13" s="69"/>
      <c r="AC13" s="63"/>
      <c r="AD13" s="54"/>
      <c r="AE13" s="49"/>
      <c r="AF13" s="49"/>
      <c r="AG13" s="49"/>
      <c r="AH13" s="54"/>
      <c r="AI13" s="49"/>
      <c r="AJ13" s="64"/>
      <c r="AK13" s="2"/>
      <c r="AL13" s="2"/>
    </row>
    <row r="14" spans="1:38" s="1" customFormat="1" ht="20.25">
      <c r="A14" s="19" t="s">
        <v>57</v>
      </c>
      <c r="B14" s="17" t="s">
        <v>94</v>
      </c>
      <c r="C14" s="48"/>
      <c r="D14" s="48"/>
      <c r="E14" s="48" t="s">
        <v>118</v>
      </c>
      <c r="F14" s="48"/>
      <c r="G14" s="32"/>
      <c r="H14" s="73">
        <f t="shared" si="1"/>
        <v>234</v>
      </c>
      <c r="I14" s="73">
        <f t="shared" si="2"/>
        <v>78</v>
      </c>
      <c r="J14" s="73">
        <f t="shared" si="3"/>
        <v>156</v>
      </c>
      <c r="K14" s="73">
        <f t="shared" si="4"/>
        <v>150</v>
      </c>
      <c r="L14" s="72">
        <f t="shared" si="5"/>
        <v>6</v>
      </c>
      <c r="M14" s="63"/>
      <c r="N14" s="54"/>
      <c r="O14" s="49"/>
      <c r="P14" s="49"/>
      <c r="Q14" s="49">
        <v>44</v>
      </c>
      <c r="R14" s="54">
        <v>88</v>
      </c>
      <c r="S14" s="49">
        <v>86</v>
      </c>
      <c r="T14" s="69">
        <v>2</v>
      </c>
      <c r="U14" s="63">
        <v>17</v>
      </c>
      <c r="V14" s="54">
        <v>34</v>
      </c>
      <c r="W14" s="49">
        <v>32</v>
      </c>
      <c r="X14" s="49">
        <v>2</v>
      </c>
      <c r="Y14" s="49">
        <v>17</v>
      </c>
      <c r="Z14" s="54">
        <v>34</v>
      </c>
      <c r="AA14" s="49">
        <v>32</v>
      </c>
      <c r="AB14" s="69">
        <v>2</v>
      </c>
      <c r="AC14" s="63"/>
      <c r="AD14" s="54"/>
      <c r="AE14" s="49"/>
      <c r="AF14" s="49"/>
      <c r="AG14" s="49"/>
      <c r="AH14" s="54"/>
      <c r="AI14" s="49"/>
      <c r="AJ14" s="64"/>
      <c r="AK14" s="2"/>
      <c r="AL14" s="2"/>
    </row>
    <row r="15" spans="1:38" s="1" customFormat="1" ht="20.25">
      <c r="A15" s="19" t="s">
        <v>58</v>
      </c>
      <c r="B15" s="17" t="s">
        <v>59</v>
      </c>
      <c r="C15" s="50"/>
      <c r="D15" s="50"/>
      <c r="E15" s="50">
        <v>2</v>
      </c>
      <c r="F15" s="50"/>
      <c r="G15" s="49"/>
      <c r="H15" s="73">
        <f t="shared" si="1"/>
        <v>117</v>
      </c>
      <c r="I15" s="73">
        <f t="shared" si="2"/>
        <v>39</v>
      </c>
      <c r="J15" s="73">
        <f t="shared" si="3"/>
        <v>78</v>
      </c>
      <c r="K15" s="73">
        <f t="shared" si="4"/>
        <v>48</v>
      </c>
      <c r="L15" s="72">
        <f t="shared" si="5"/>
        <v>30</v>
      </c>
      <c r="M15" s="61">
        <v>17</v>
      </c>
      <c r="N15" s="54">
        <v>34</v>
      </c>
      <c r="O15" s="50">
        <v>19</v>
      </c>
      <c r="P15" s="50">
        <v>15</v>
      </c>
      <c r="Q15" s="50">
        <v>22</v>
      </c>
      <c r="R15" s="54">
        <v>44</v>
      </c>
      <c r="S15" s="50">
        <v>29</v>
      </c>
      <c r="T15" s="68">
        <v>15</v>
      </c>
      <c r="U15" s="61"/>
      <c r="V15" s="54"/>
      <c r="W15" s="50"/>
      <c r="X15" s="50"/>
      <c r="Y15" s="50"/>
      <c r="Z15" s="54"/>
      <c r="AA15" s="50"/>
      <c r="AB15" s="68"/>
      <c r="AC15" s="61"/>
      <c r="AD15" s="54"/>
      <c r="AE15" s="50"/>
      <c r="AF15" s="50"/>
      <c r="AG15" s="50"/>
      <c r="AH15" s="54"/>
      <c r="AI15" s="50"/>
      <c r="AJ15" s="62"/>
      <c r="AK15" s="2"/>
      <c r="AL15" s="2"/>
    </row>
    <row r="16" spans="1:38" s="1" customFormat="1" ht="20.25">
      <c r="A16" s="19" t="s">
        <v>60</v>
      </c>
      <c r="B16" s="17" t="s">
        <v>61</v>
      </c>
      <c r="C16" s="48"/>
      <c r="D16" s="48"/>
      <c r="E16" s="48" t="s">
        <v>118</v>
      </c>
      <c r="F16" s="48"/>
      <c r="G16" s="51"/>
      <c r="H16" s="73">
        <f t="shared" si="1"/>
        <v>117</v>
      </c>
      <c r="I16" s="73">
        <f t="shared" si="2"/>
        <v>39</v>
      </c>
      <c r="J16" s="73">
        <f t="shared" si="3"/>
        <v>78</v>
      </c>
      <c r="K16" s="73">
        <f t="shared" si="4"/>
        <v>70</v>
      </c>
      <c r="L16" s="72">
        <f t="shared" si="5"/>
        <v>8</v>
      </c>
      <c r="M16" s="63"/>
      <c r="N16" s="54"/>
      <c r="O16" s="49"/>
      <c r="P16" s="49"/>
      <c r="Q16" s="32"/>
      <c r="R16" s="54"/>
      <c r="S16" s="32"/>
      <c r="T16" s="41"/>
      <c r="U16" s="39">
        <v>16</v>
      </c>
      <c r="V16" s="54">
        <v>32</v>
      </c>
      <c r="W16" s="32">
        <v>26</v>
      </c>
      <c r="X16" s="32">
        <v>6</v>
      </c>
      <c r="Y16" s="32">
        <v>23</v>
      </c>
      <c r="Z16" s="54">
        <v>46</v>
      </c>
      <c r="AA16" s="32">
        <v>44</v>
      </c>
      <c r="AB16" s="41">
        <v>2</v>
      </c>
      <c r="AC16" s="39"/>
      <c r="AD16" s="54"/>
      <c r="AE16" s="32"/>
      <c r="AF16" s="32"/>
      <c r="AG16" s="32"/>
      <c r="AH16" s="54"/>
      <c r="AI16" s="32"/>
      <c r="AJ16" s="40"/>
      <c r="AK16" s="2"/>
      <c r="AL16" s="2"/>
    </row>
    <row r="17" spans="1:38" s="1" customFormat="1" ht="20.25">
      <c r="A17" s="19" t="s">
        <v>62</v>
      </c>
      <c r="B17" s="17" t="s">
        <v>22</v>
      </c>
      <c r="C17" s="48"/>
      <c r="D17" s="48"/>
      <c r="E17" s="48" t="s">
        <v>120</v>
      </c>
      <c r="F17" s="48"/>
      <c r="G17" s="51"/>
      <c r="H17" s="73">
        <f t="shared" si="1"/>
        <v>256</v>
      </c>
      <c r="I17" s="73">
        <f t="shared" si="2"/>
        <v>85</v>
      </c>
      <c r="J17" s="73">
        <f t="shared" si="3"/>
        <v>171</v>
      </c>
      <c r="K17" s="73">
        <f t="shared" si="4"/>
        <v>0</v>
      </c>
      <c r="L17" s="72">
        <f t="shared" si="5"/>
        <v>171</v>
      </c>
      <c r="M17" s="63">
        <v>16</v>
      </c>
      <c r="N17" s="54">
        <v>32</v>
      </c>
      <c r="O17" s="49"/>
      <c r="P17" s="49">
        <v>32</v>
      </c>
      <c r="Q17" s="32">
        <v>23</v>
      </c>
      <c r="R17" s="54">
        <v>46</v>
      </c>
      <c r="S17" s="32"/>
      <c r="T17" s="41">
        <v>46</v>
      </c>
      <c r="U17" s="39">
        <v>17</v>
      </c>
      <c r="V17" s="54">
        <v>34</v>
      </c>
      <c r="W17" s="32"/>
      <c r="X17" s="32">
        <v>34</v>
      </c>
      <c r="Y17" s="32">
        <v>16</v>
      </c>
      <c r="Z17" s="54">
        <v>32</v>
      </c>
      <c r="AA17" s="32"/>
      <c r="AB17" s="41">
        <v>32</v>
      </c>
      <c r="AC17" s="39">
        <v>13</v>
      </c>
      <c r="AD17" s="54">
        <v>27</v>
      </c>
      <c r="AE17" s="32"/>
      <c r="AF17" s="32">
        <v>27</v>
      </c>
      <c r="AG17" s="32"/>
      <c r="AH17" s="54"/>
      <c r="AI17" s="32"/>
      <c r="AJ17" s="40"/>
      <c r="AK17" s="2"/>
      <c r="AL17" s="2"/>
    </row>
    <row r="18" spans="1:38" s="1" customFormat="1" ht="20.25">
      <c r="A18" s="19" t="s">
        <v>63</v>
      </c>
      <c r="B18" s="17" t="s">
        <v>64</v>
      </c>
      <c r="C18" s="32"/>
      <c r="D18" s="32"/>
      <c r="E18" s="32">
        <v>2</v>
      </c>
      <c r="F18" s="32"/>
      <c r="G18" s="51"/>
      <c r="H18" s="73">
        <f t="shared" si="1"/>
        <v>105</v>
      </c>
      <c r="I18" s="73">
        <f t="shared" si="2"/>
        <v>35</v>
      </c>
      <c r="J18" s="73">
        <f t="shared" si="3"/>
        <v>70</v>
      </c>
      <c r="K18" s="73">
        <f t="shared" si="4"/>
        <v>66</v>
      </c>
      <c r="L18" s="72">
        <f t="shared" si="5"/>
        <v>4</v>
      </c>
      <c r="M18" s="61">
        <v>17</v>
      </c>
      <c r="N18" s="54">
        <v>34</v>
      </c>
      <c r="O18" s="50">
        <v>32</v>
      </c>
      <c r="P18" s="50">
        <v>2</v>
      </c>
      <c r="Q18" s="32">
        <v>18</v>
      </c>
      <c r="R18" s="54">
        <v>36</v>
      </c>
      <c r="S18" s="32">
        <v>34</v>
      </c>
      <c r="T18" s="41">
        <v>2</v>
      </c>
      <c r="U18" s="39"/>
      <c r="V18" s="54"/>
      <c r="W18" s="32"/>
      <c r="X18" s="32"/>
      <c r="Y18" s="32"/>
      <c r="Z18" s="54"/>
      <c r="AA18" s="32"/>
      <c r="AB18" s="41"/>
      <c r="AC18" s="39"/>
      <c r="AD18" s="54"/>
      <c r="AE18" s="32"/>
      <c r="AF18" s="32"/>
      <c r="AG18" s="32"/>
      <c r="AH18" s="54"/>
      <c r="AI18" s="32"/>
      <c r="AJ18" s="40"/>
      <c r="AK18" s="2"/>
      <c r="AL18" s="2"/>
    </row>
    <row r="19" spans="1:38" s="1" customFormat="1" ht="31.5">
      <c r="A19" s="19" t="s">
        <v>65</v>
      </c>
      <c r="B19" s="21" t="s">
        <v>95</v>
      </c>
      <c r="C19" s="50"/>
      <c r="D19" s="50"/>
      <c r="E19" s="50"/>
      <c r="F19" s="50"/>
      <c r="G19" s="51"/>
      <c r="H19" s="73">
        <f t="shared" si="1"/>
        <v>836</v>
      </c>
      <c r="I19" s="73">
        <f t="shared" si="2"/>
        <v>279</v>
      </c>
      <c r="J19" s="73">
        <f t="shared" si="3"/>
        <v>557</v>
      </c>
      <c r="K19" s="73">
        <f t="shared" si="4"/>
        <v>178</v>
      </c>
      <c r="L19" s="72">
        <f t="shared" si="5"/>
        <v>379</v>
      </c>
      <c r="M19" s="61">
        <f>M20+M21+M22</f>
        <v>86</v>
      </c>
      <c r="N19" s="50">
        <f aca="true" t="shared" si="7" ref="N19:AJ19">N20+N21+N22</f>
        <v>168</v>
      </c>
      <c r="O19" s="50">
        <f t="shared" si="7"/>
        <v>49</v>
      </c>
      <c r="P19" s="50">
        <f t="shared" si="7"/>
        <v>119</v>
      </c>
      <c r="Q19" s="50">
        <f t="shared" si="7"/>
        <v>99</v>
      </c>
      <c r="R19" s="50">
        <f t="shared" si="7"/>
        <v>202</v>
      </c>
      <c r="S19" s="50">
        <f t="shared" si="7"/>
        <v>66</v>
      </c>
      <c r="T19" s="68">
        <f t="shared" si="7"/>
        <v>136</v>
      </c>
      <c r="U19" s="61">
        <f t="shared" si="7"/>
        <v>48</v>
      </c>
      <c r="V19" s="50">
        <f t="shared" si="7"/>
        <v>97</v>
      </c>
      <c r="W19" s="50">
        <f t="shared" si="7"/>
        <v>26</v>
      </c>
      <c r="X19" s="50">
        <f t="shared" si="7"/>
        <v>71</v>
      </c>
      <c r="Y19" s="50">
        <f t="shared" si="7"/>
        <v>46</v>
      </c>
      <c r="Z19" s="50">
        <f t="shared" si="7"/>
        <v>90</v>
      </c>
      <c r="AA19" s="50">
        <f t="shared" si="7"/>
        <v>37</v>
      </c>
      <c r="AB19" s="68">
        <f t="shared" si="7"/>
        <v>53</v>
      </c>
      <c r="AC19" s="61">
        <f t="shared" si="7"/>
        <v>0</v>
      </c>
      <c r="AD19" s="50">
        <f t="shared" si="7"/>
        <v>0</v>
      </c>
      <c r="AE19" s="50">
        <f t="shared" si="7"/>
        <v>0</v>
      </c>
      <c r="AF19" s="50">
        <f t="shared" si="7"/>
        <v>0</v>
      </c>
      <c r="AG19" s="50">
        <f t="shared" si="7"/>
        <v>0</v>
      </c>
      <c r="AH19" s="50">
        <f t="shared" si="7"/>
        <v>0</v>
      </c>
      <c r="AI19" s="50">
        <f t="shared" si="7"/>
        <v>0</v>
      </c>
      <c r="AJ19" s="62">
        <f t="shared" si="7"/>
        <v>0</v>
      </c>
      <c r="AK19" s="2"/>
      <c r="AL19" s="2"/>
    </row>
    <row r="20" spans="1:38" s="1" customFormat="1" ht="20.25">
      <c r="A20" s="22" t="s">
        <v>66</v>
      </c>
      <c r="B20" s="17" t="s">
        <v>19</v>
      </c>
      <c r="C20" s="48" t="s">
        <v>118</v>
      </c>
      <c r="D20" s="48"/>
      <c r="E20" s="48"/>
      <c r="F20" s="48"/>
      <c r="G20" s="32"/>
      <c r="H20" s="73">
        <f t="shared" si="1"/>
        <v>443</v>
      </c>
      <c r="I20" s="73">
        <f t="shared" si="2"/>
        <v>148</v>
      </c>
      <c r="J20" s="73">
        <f t="shared" si="3"/>
        <v>295</v>
      </c>
      <c r="K20" s="73">
        <f t="shared" si="4"/>
        <v>10</v>
      </c>
      <c r="L20" s="72">
        <f t="shared" si="5"/>
        <v>285</v>
      </c>
      <c r="M20" s="63">
        <v>44</v>
      </c>
      <c r="N20" s="54">
        <v>86</v>
      </c>
      <c r="O20" s="49">
        <v>3</v>
      </c>
      <c r="P20" s="49">
        <v>83</v>
      </c>
      <c r="Q20" s="49">
        <v>48</v>
      </c>
      <c r="R20" s="54">
        <v>97</v>
      </c>
      <c r="S20" s="49">
        <v>2</v>
      </c>
      <c r="T20" s="69">
        <v>95</v>
      </c>
      <c r="U20" s="63">
        <v>31</v>
      </c>
      <c r="V20" s="54">
        <v>63</v>
      </c>
      <c r="W20" s="49">
        <v>3</v>
      </c>
      <c r="X20" s="49">
        <v>60</v>
      </c>
      <c r="Y20" s="49">
        <v>25</v>
      </c>
      <c r="Z20" s="54">
        <v>49</v>
      </c>
      <c r="AA20" s="49">
        <v>2</v>
      </c>
      <c r="AB20" s="69">
        <v>47</v>
      </c>
      <c r="AC20" s="65"/>
      <c r="AD20" s="54"/>
      <c r="AE20" s="51"/>
      <c r="AF20" s="51"/>
      <c r="AG20" s="49"/>
      <c r="AH20" s="54"/>
      <c r="AI20" s="49"/>
      <c r="AJ20" s="64"/>
      <c r="AK20" s="2"/>
      <c r="AL20" s="2"/>
    </row>
    <row r="21" spans="1:38" s="1" customFormat="1" ht="20.25">
      <c r="A21" s="22" t="s">
        <v>67</v>
      </c>
      <c r="B21" s="17" t="s">
        <v>68</v>
      </c>
      <c r="C21" s="48"/>
      <c r="D21" s="48"/>
      <c r="E21" s="48" t="s">
        <v>119</v>
      </c>
      <c r="F21" s="48"/>
      <c r="G21" s="32"/>
      <c r="H21" s="73">
        <f t="shared" si="1"/>
        <v>135</v>
      </c>
      <c r="I21" s="73">
        <f t="shared" si="2"/>
        <v>45</v>
      </c>
      <c r="J21" s="73">
        <f t="shared" si="3"/>
        <v>90</v>
      </c>
      <c r="K21" s="73">
        <f t="shared" si="4"/>
        <v>36</v>
      </c>
      <c r="L21" s="72">
        <f t="shared" si="5"/>
        <v>54</v>
      </c>
      <c r="M21" s="63">
        <v>17</v>
      </c>
      <c r="N21" s="54">
        <v>34</v>
      </c>
      <c r="O21" s="49">
        <v>13</v>
      </c>
      <c r="P21" s="49">
        <v>21</v>
      </c>
      <c r="Q21" s="49">
        <v>28</v>
      </c>
      <c r="R21" s="54">
        <v>56</v>
      </c>
      <c r="S21" s="49">
        <v>23</v>
      </c>
      <c r="T21" s="69">
        <v>33</v>
      </c>
      <c r="U21" s="63"/>
      <c r="V21" s="54"/>
      <c r="W21" s="49"/>
      <c r="X21" s="49"/>
      <c r="Y21" s="49"/>
      <c r="Z21" s="54"/>
      <c r="AA21" s="49"/>
      <c r="AB21" s="69"/>
      <c r="AC21" s="65"/>
      <c r="AD21" s="54"/>
      <c r="AE21" s="51"/>
      <c r="AF21" s="51"/>
      <c r="AG21" s="49"/>
      <c r="AH21" s="54"/>
      <c r="AI21" s="49"/>
      <c r="AJ21" s="64"/>
      <c r="AK21" s="2"/>
      <c r="AL21" s="2"/>
    </row>
    <row r="22" spans="1:38" s="1" customFormat="1" ht="20.25">
      <c r="A22" s="22" t="s">
        <v>69</v>
      </c>
      <c r="B22" s="17" t="s">
        <v>70</v>
      </c>
      <c r="C22" s="48" t="s">
        <v>118</v>
      </c>
      <c r="D22" s="48"/>
      <c r="E22" s="48"/>
      <c r="F22" s="48"/>
      <c r="G22" s="32"/>
      <c r="H22" s="73">
        <f t="shared" si="1"/>
        <v>258</v>
      </c>
      <c r="I22" s="73">
        <f t="shared" si="2"/>
        <v>86</v>
      </c>
      <c r="J22" s="73">
        <f t="shared" si="3"/>
        <v>172</v>
      </c>
      <c r="K22" s="73">
        <f t="shared" si="4"/>
        <v>132</v>
      </c>
      <c r="L22" s="72">
        <f t="shared" si="5"/>
        <v>40</v>
      </c>
      <c r="M22" s="63">
        <v>25</v>
      </c>
      <c r="N22" s="54">
        <v>48</v>
      </c>
      <c r="O22" s="49">
        <v>33</v>
      </c>
      <c r="P22" s="49">
        <v>15</v>
      </c>
      <c r="Q22" s="49">
        <v>23</v>
      </c>
      <c r="R22" s="54">
        <v>49</v>
      </c>
      <c r="S22" s="49">
        <v>41</v>
      </c>
      <c r="T22" s="69">
        <v>8</v>
      </c>
      <c r="U22" s="63">
        <v>17</v>
      </c>
      <c r="V22" s="54">
        <v>34</v>
      </c>
      <c r="W22" s="49">
        <v>23</v>
      </c>
      <c r="X22" s="49">
        <v>11</v>
      </c>
      <c r="Y22" s="49">
        <v>21</v>
      </c>
      <c r="Z22" s="54">
        <v>41</v>
      </c>
      <c r="AA22" s="49">
        <v>35</v>
      </c>
      <c r="AB22" s="69">
        <v>6</v>
      </c>
      <c r="AC22" s="65"/>
      <c r="AD22" s="54"/>
      <c r="AE22" s="51"/>
      <c r="AF22" s="51"/>
      <c r="AG22" s="49"/>
      <c r="AH22" s="54"/>
      <c r="AI22" s="49"/>
      <c r="AJ22" s="64"/>
      <c r="AK22" s="2"/>
      <c r="AL22" s="2"/>
    </row>
    <row r="23" spans="1:38" s="1" customFormat="1" ht="20.25">
      <c r="A23" s="23" t="s">
        <v>27</v>
      </c>
      <c r="B23" s="24" t="s">
        <v>71</v>
      </c>
      <c r="C23" s="48"/>
      <c r="D23" s="48"/>
      <c r="E23" s="48"/>
      <c r="F23" s="48"/>
      <c r="G23" s="32"/>
      <c r="H23" s="73">
        <f t="shared" si="1"/>
        <v>639</v>
      </c>
      <c r="I23" s="73">
        <f t="shared" si="2"/>
        <v>213</v>
      </c>
      <c r="J23" s="73">
        <f t="shared" si="3"/>
        <v>426</v>
      </c>
      <c r="K23" s="73">
        <f t="shared" si="4"/>
        <v>255</v>
      </c>
      <c r="L23" s="72">
        <f t="shared" si="5"/>
        <v>171</v>
      </c>
      <c r="M23" s="63">
        <v>84</v>
      </c>
      <c r="N23" s="54">
        <v>168</v>
      </c>
      <c r="O23" s="49">
        <v>109</v>
      </c>
      <c r="P23" s="49">
        <v>59</v>
      </c>
      <c r="Q23" s="49">
        <v>88</v>
      </c>
      <c r="R23" s="54">
        <v>176</v>
      </c>
      <c r="S23" s="49">
        <v>109</v>
      </c>
      <c r="T23" s="69">
        <v>67</v>
      </c>
      <c r="U23" s="63">
        <v>23</v>
      </c>
      <c r="V23" s="54">
        <v>47</v>
      </c>
      <c r="W23" s="49">
        <v>37</v>
      </c>
      <c r="X23" s="49">
        <v>10</v>
      </c>
      <c r="Y23" s="49">
        <v>18</v>
      </c>
      <c r="Z23" s="54">
        <v>35</v>
      </c>
      <c r="AA23" s="49"/>
      <c r="AB23" s="69">
        <v>35</v>
      </c>
      <c r="AC23" s="65"/>
      <c r="AD23" s="54">
        <v>0</v>
      </c>
      <c r="AE23" s="51"/>
      <c r="AF23" s="51"/>
      <c r="AG23" s="49"/>
      <c r="AH23" s="54">
        <v>0</v>
      </c>
      <c r="AI23" s="49"/>
      <c r="AJ23" s="64"/>
      <c r="AK23" s="2"/>
      <c r="AL23" s="2"/>
    </row>
    <row r="24" spans="1:38" s="1" customFormat="1" ht="20.25">
      <c r="A24" s="25" t="s">
        <v>29</v>
      </c>
      <c r="B24" s="26" t="s">
        <v>96</v>
      </c>
      <c r="C24" s="48"/>
      <c r="D24" s="48"/>
      <c r="E24" s="48" t="s">
        <v>122</v>
      </c>
      <c r="F24" s="48"/>
      <c r="G24" s="32"/>
      <c r="H24" s="73">
        <f t="shared" si="1"/>
        <v>102</v>
      </c>
      <c r="I24" s="73">
        <f t="shared" si="2"/>
        <v>34</v>
      </c>
      <c r="J24" s="73">
        <f t="shared" si="3"/>
        <v>68</v>
      </c>
      <c r="K24" s="73">
        <f t="shared" si="4"/>
        <v>30</v>
      </c>
      <c r="L24" s="72">
        <f t="shared" si="5"/>
        <v>38</v>
      </c>
      <c r="M24" s="63">
        <v>34</v>
      </c>
      <c r="N24" s="54">
        <v>68</v>
      </c>
      <c r="O24" s="49">
        <v>30</v>
      </c>
      <c r="P24" s="49">
        <v>38</v>
      </c>
      <c r="Q24" s="49"/>
      <c r="R24" s="54"/>
      <c r="S24" s="49"/>
      <c r="T24" s="69"/>
      <c r="U24" s="63"/>
      <c r="V24" s="54"/>
      <c r="W24" s="49"/>
      <c r="X24" s="49"/>
      <c r="Y24" s="49"/>
      <c r="Z24" s="54"/>
      <c r="AA24" s="49"/>
      <c r="AB24" s="69"/>
      <c r="AC24" s="65"/>
      <c r="AD24" s="54"/>
      <c r="AE24" s="51"/>
      <c r="AF24" s="51"/>
      <c r="AG24" s="49"/>
      <c r="AH24" s="54"/>
      <c r="AI24" s="49"/>
      <c r="AJ24" s="64"/>
      <c r="AK24" s="2"/>
      <c r="AL24" s="2"/>
    </row>
    <row r="25" spans="1:38" s="1" customFormat="1" ht="20.25">
      <c r="A25" s="25" t="s">
        <v>30</v>
      </c>
      <c r="B25" s="25" t="s">
        <v>97</v>
      </c>
      <c r="C25" s="48" t="s">
        <v>121</v>
      </c>
      <c r="D25" s="48"/>
      <c r="E25" s="48"/>
      <c r="F25" s="48"/>
      <c r="G25" s="32"/>
      <c r="H25" s="73">
        <f t="shared" si="1"/>
        <v>201</v>
      </c>
      <c r="I25" s="73">
        <f t="shared" si="2"/>
        <v>67</v>
      </c>
      <c r="J25" s="73">
        <f t="shared" si="3"/>
        <v>134</v>
      </c>
      <c r="K25" s="73">
        <f t="shared" si="4"/>
        <v>68</v>
      </c>
      <c r="L25" s="72">
        <f t="shared" si="5"/>
        <v>66</v>
      </c>
      <c r="M25" s="63"/>
      <c r="N25" s="54"/>
      <c r="O25" s="49"/>
      <c r="P25" s="49"/>
      <c r="Q25" s="49">
        <v>60</v>
      </c>
      <c r="R25" s="54">
        <v>120</v>
      </c>
      <c r="S25" s="49">
        <v>64</v>
      </c>
      <c r="T25" s="69">
        <v>56</v>
      </c>
      <c r="U25" s="63">
        <v>7</v>
      </c>
      <c r="V25" s="54">
        <v>14</v>
      </c>
      <c r="W25" s="49">
        <v>4</v>
      </c>
      <c r="X25" s="49">
        <v>10</v>
      </c>
      <c r="Y25" s="49"/>
      <c r="Z25" s="54"/>
      <c r="AA25" s="49"/>
      <c r="AB25" s="69"/>
      <c r="AC25" s="65"/>
      <c r="AD25" s="54"/>
      <c r="AE25" s="51"/>
      <c r="AF25" s="51"/>
      <c r="AG25" s="49"/>
      <c r="AH25" s="54"/>
      <c r="AI25" s="49"/>
      <c r="AJ25" s="64"/>
      <c r="AK25" s="2"/>
      <c r="AL25" s="2"/>
    </row>
    <row r="26" spans="1:38" s="1" customFormat="1" ht="31.5">
      <c r="A26" s="25" t="s">
        <v>31</v>
      </c>
      <c r="B26" s="25" t="s">
        <v>98</v>
      </c>
      <c r="C26" s="48"/>
      <c r="D26" s="48"/>
      <c r="E26" s="48" t="s">
        <v>119</v>
      </c>
      <c r="F26" s="48"/>
      <c r="G26" s="32"/>
      <c r="H26" s="73">
        <f t="shared" si="1"/>
        <v>81</v>
      </c>
      <c r="I26" s="73">
        <f t="shared" si="2"/>
        <v>27</v>
      </c>
      <c r="J26" s="73">
        <f t="shared" si="3"/>
        <v>54</v>
      </c>
      <c r="K26" s="73">
        <f t="shared" si="4"/>
        <v>36</v>
      </c>
      <c r="L26" s="72">
        <f t="shared" si="5"/>
        <v>18</v>
      </c>
      <c r="M26" s="63">
        <v>16</v>
      </c>
      <c r="N26" s="54">
        <v>32</v>
      </c>
      <c r="O26" s="49">
        <v>23</v>
      </c>
      <c r="P26" s="49">
        <v>9</v>
      </c>
      <c r="Q26" s="49">
        <v>11</v>
      </c>
      <c r="R26" s="54">
        <v>22</v>
      </c>
      <c r="S26" s="49">
        <v>13</v>
      </c>
      <c r="T26" s="69">
        <v>9</v>
      </c>
      <c r="U26" s="63"/>
      <c r="V26" s="54"/>
      <c r="W26" s="49"/>
      <c r="X26" s="49"/>
      <c r="Y26" s="49"/>
      <c r="Z26" s="54"/>
      <c r="AA26" s="49"/>
      <c r="AB26" s="69"/>
      <c r="AC26" s="63"/>
      <c r="AD26" s="54"/>
      <c r="AE26" s="49"/>
      <c r="AF26" s="49"/>
      <c r="AG26" s="49"/>
      <c r="AH26" s="54"/>
      <c r="AI26" s="49"/>
      <c r="AJ26" s="64"/>
      <c r="AK26" s="15"/>
      <c r="AL26" s="2"/>
    </row>
    <row r="27" spans="1:38" s="1" customFormat="1" ht="20.25">
      <c r="A27" s="25" t="s">
        <v>32</v>
      </c>
      <c r="B27" s="25" t="s">
        <v>99</v>
      </c>
      <c r="C27" s="48" t="s">
        <v>122</v>
      </c>
      <c r="D27" s="48"/>
      <c r="E27" s="48"/>
      <c r="F27" s="48"/>
      <c r="G27" s="32"/>
      <c r="H27" s="73">
        <f t="shared" si="1"/>
        <v>102</v>
      </c>
      <c r="I27" s="73">
        <f t="shared" si="2"/>
        <v>34</v>
      </c>
      <c r="J27" s="73">
        <f t="shared" si="3"/>
        <v>68</v>
      </c>
      <c r="K27" s="73">
        <f t="shared" si="4"/>
        <v>56</v>
      </c>
      <c r="L27" s="72">
        <f t="shared" si="5"/>
        <v>12</v>
      </c>
      <c r="M27" s="63">
        <v>34</v>
      </c>
      <c r="N27" s="54">
        <v>68</v>
      </c>
      <c r="O27" s="49">
        <v>56</v>
      </c>
      <c r="P27" s="49">
        <v>12</v>
      </c>
      <c r="Q27" s="49"/>
      <c r="R27" s="54"/>
      <c r="S27" s="49"/>
      <c r="T27" s="69"/>
      <c r="U27" s="63"/>
      <c r="V27" s="54"/>
      <c r="W27" s="49"/>
      <c r="X27" s="49"/>
      <c r="Y27" s="49"/>
      <c r="Z27" s="54"/>
      <c r="AA27" s="49"/>
      <c r="AB27" s="69"/>
      <c r="AC27" s="63"/>
      <c r="AD27" s="54"/>
      <c r="AE27" s="49"/>
      <c r="AF27" s="49"/>
      <c r="AG27" s="49"/>
      <c r="AH27" s="54"/>
      <c r="AI27" s="49"/>
      <c r="AJ27" s="64"/>
      <c r="AK27" s="2"/>
      <c r="AL27" s="2"/>
    </row>
    <row r="28" spans="1:38" s="1" customFormat="1" ht="20.25">
      <c r="A28" s="25" t="s">
        <v>33</v>
      </c>
      <c r="B28" s="25" t="s">
        <v>100</v>
      </c>
      <c r="C28" s="48"/>
      <c r="D28" s="48"/>
      <c r="E28" s="48" t="s">
        <v>119</v>
      </c>
      <c r="F28" s="48"/>
      <c r="G28" s="32"/>
      <c r="H28" s="73">
        <f t="shared" si="1"/>
        <v>51</v>
      </c>
      <c r="I28" s="73">
        <f t="shared" si="2"/>
        <v>17</v>
      </c>
      <c r="J28" s="73">
        <f t="shared" si="3"/>
        <v>34</v>
      </c>
      <c r="K28" s="73">
        <f t="shared" si="4"/>
        <v>32</v>
      </c>
      <c r="L28" s="72">
        <f t="shared" si="5"/>
        <v>2</v>
      </c>
      <c r="M28" s="63"/>
      <c r="N28" s="54"/>
      <c r="O28" s="49"/>
      <c r="P28" s="49"/>
      <c r="Q28" s="49">
        <v>17</v>
      </c>
      <c r="R28" s="54">
        <v>34</v>
      </c>
      <c r="S28" s="49">
        <v>32</v>
      </c>
      <c r="T28" s="69">
        <v>2</v>
      </c>
      <c r="U28" s="63"/>
      <c r="V28" s="54"/>
      <c r="W28" s="49"/>
      <c r="X28" s="49"/>
      <c r="Y28" s="49"/>
      <c r="Z28" s="54"/>
      <c r="AA28" s="49"/>
      <c r="AB28" s="69"/>
      <c r="AC28" s="63"/>
      <c r="AD28" s="54"/>
      <c r="AE28" s="49"/>
      <c r="AF28" s="49"/>
      <c r="AG28" s="49"/>
      <c r="AH28" s="54"/>
      <c r="AI28" s="49"/>
      <c r="AJ28" s="64"/>
      <c r="AK28" s="2"/>
      <c r="AL28" s="2"/>
    </row>
    <row r="29" spans="1:38" s="1" customFormat="1" ht="20.25">
      <c r="A29" s="25" t="s">
        <v>34</v>
      </c>
      <c r="B29" s="25" t="s">
        <v>23</v>
      </c>
      <c r="C29" s="48"/>
      <c r="D29" s="48"/>
      <c r="E29" s="48" t="s">
        <v>118</v>
      </c>
      <c r="F29" s="48"/>
      <c r="G29" s="32"/>
      <c r="H29" s="73">
        <f t="shared" si="1"/>
        <v>102</v>
      </c>
      <c r="I29" s="73">
        <f t="shared" si="2"/>
        <v>34</v>
      </c>
      <c r="J29" s="73">
        <f t="shared" si="3"/>
        <v>68</v>
      </c>
      <c r="K29" s="73">
        <f t="shared" si="4"/>
        <v>33</v>
      </c>
      <c r="L29" s="72">
        <f t="shared" si="5"/>
        <v>35</v>
      </c>
      <c r="M29" s="63"/>
      <c r="N29" s="54"/>
      <c r="O29" s="49"/>
      <c r="P29" s="49"/>
      <c r="Q29" s="49"/>
      <c r="R29" s="54"/>
      <c r="S29" s="49"/>
      <c r="T29" s="69"/>
      <c r="U29" s="63">
        <v>16</v>
      </c>
      <c r="V29" s="54">
        <v>33</v>
      </c>
      <c r="W29" s="49">
        <v>33</v>
      </c>
      <c r="X29" s="49"/>
      <c r="Y29" s="49">
        <v>18</v>
      </c>
      <c r="Z29" s="54">
        <v>35</v>
      </c>
      <c r="AA29" s="49"/>
      <c r="AB29" s="69">
        <v>35</v>
      </c>
      <c r="AC29" s="63"/>
      <c r="AD29" s="54"/>
      <c r="AE29" s="49"/>
      <c r="AF29" s="49"/>
      <c r="AG29" s="49"/>
      <c r="AH29" s="54"/>
      <c r="AI29" s="49"/>
      <c r="AJ29" s="64"/>
      <c r="AK29" s="2"/>
      <c r="AL29" s="2"/>
    </row>
    <row r="30" spans="1:38" s="1" customFormat="1" ht="20.25">
      <c r="A30" s="23" t="s">
        <v>28</v>
      </c>
      <c r="B30" s="24" t="s">
        <v>72</v>
      </c>
      <c r="C30" s="48"/>
      <c r="D30" s="48"/>
      <c r="E30" s="48"/>
      <c r="F30" s="48"/>
      <c r="G30" s="32"/>
      <c r="H30" s="73">
        <f t="shared" si="1"/>
        <v>1055</v>
      </c>
      <c r="I30" s="73">
        <f t="shared" si="2"/>
        <v>365</v>
      </c>
      <c r="J30" s="73">
        <f t="shared" si="3"/>
        <v>690</v>
      </c>
      <c r="K30" s="73">
        <f t="shared" si="4"/>
        <v>338</v>
      </c>
      <c r="L30" s="72">
        <f t="shared" si="5"/>
        <v>352</v>
      </c>
      <c r="M30" s="63">
        <f>M33+M34+M38+M39+M43+M46</f>
        <v>0</v>
      </c>
      <c r="N30" s="49">
        <f aca="true" t="shared" si="8" ref="N30:AJ30">N33+N34+N38+N39+N43+N46</f>
        <v>0</v>
      </c>
      <c r="O30" s="49">
        <f t="shared" si="8"/>
        <v>0</v>
      </c>
      <c r="P30" s="49">
        <f t="shared" si="8"/>
        <v>0</v>
      </c>
      <c r="Q30" s="49">
        <f t="shared" si="8"/>
        <v>0</v>
      </c>
      <c r="R30" s="49">
        <f t="shared" si="8"/>
        <v>0</v>
      </c>
      <c r="S30" s="49">
        <f t="shared" si="8"/>
        <v>0</v>
      </c>
      <c r="T30" s="69">
        <f t="shared" si="8"/>
        <v>0</v>
      </c>
      <c r="U30" s="63">
        <f t="shared" si="8"/>
        <v>86</v>
      </c>
      <c r="V30" s="49">
        <f t="shared" si="8"/>
        <v>173</v>
      </c>
      <c r="W30" s="49">
        <f t="shared" si="8"/>
        <v>95</v>
      </c>
      <c r="X30" s="49">
        <f t="shared" si="8"/>
        <v>78</v>
      </c>
      <c r="Y30" s="49">
        <f t="shared" si="8"/>
        <v>137</v>
      </c>
      <c r="Z30" s="49">
        <f t="shared" si="8"/>
        <v>274</v>
      </c>
      <c r="AA30" s="49">
        <f t="shared" si="8"/>
        <v>131</v>
      </c>
      <c r="AB30" s="69">
        <f t="shared" si="8"/>
        <v>143</v>
      </c>
      <c r="AC30" s="63">
        <f t="shared" si="8"/>
        <v>142</v>
      </c>
      <c r="AD30" s="49">
        <f t="shared" si="8"/>
        <v>243</v>
      </c>
      <c r="AE30" s="49">
        <f t="shared" si="8"/>
        <v>112</v>
      </c>
      <c r="AF30" s="49">
        <f t="shared" si="8"/>
        <v>131</v>
      </c>
      <c r="AG30" s="49">
        <f t="shared" si="8"/>
        <v>0</v>
      </c>
      <c r="AH30" s="49">
        <f t="shared" si="8"/>
        <v>0</v>
      </c>
      <c r="AI30" s="49">
        <f t="shared" si="8"/>
        <v>0</v>
      </c>
      <c r="AJ30" s="64">
        <f t="shared" si="8"/>
        <v>0</v>
      </c>
      <c r="AK30" s="2"/>
      <c r="AL30" s="2"/>
    </row>
    <row r="31" spans="1:38" s="1" customFormat="1" ht="20.25">
      <c r="A31" s="18" t="s">
        <v>40</v>
      </c>
      <c r="B31" s="27" t="s">
        <v>35</v>
      </c>
      <c r="C31" s="50"/>
      <c r="D31" s="50"/>
      <c r="E31" s="50"/>
      <c r="F31" s="50"/>
      <c r="G31" s="49"/>
      <c r="H31" s="73">
        <f t="shared" si="1"/>
        <v>1659</v>
      </c>
      <c r="I31" s="73">
        <f t="shared" si="2"/>
        <v>325</v>
      </c>
      <c r="J31" s="73">
        <f t="shared" si="3"/>
        <v>1334</v>
      </c>
      <c r="K31" s="73">
        <f t="shared" si="4"/>
        <v>338</v>
      </c>
      <c r="L31" s="72">
        <f t="shared" si="5"/>
        <v>996</v>
      </c>
      <c r="M31" s="61">
        <f>M32+M37+M42</f>
        <v>0</v>
      </c>
      <c r="N31" s="50">
        <f aca="true" t="shared" si="9" ref="N31:AJ31">N32+N37+N42</f>
        <v>0</v>
      </c>
      <c r="O31" s="50">
        <f t="shared" si="9"/>
        <v>0</v>
      </c>
      <c r="P31" s="50">
        <f t="shared" si="9"/>
        <v>0</v>
      </c>
      <c r="Q31" s="50">
        <f t="shared" si="9"/>
        <v>0</v>
      </c>
      <c r="R31" s="50">
        <f t="shared" si="9"/>
        <v>0</v>
      </c>
      <c r="S31" s="50">
        <f t="shared" si="9"/>
        <v>0</v>
      </c>
      <c r="T31" s="68">
        <f t="shared" si="9"/>
        <v>0</v>
      </c>
      <c r="U31" s="61">
        <f t="shared" si="9"/>
        <v>86</v>
      </c>
      <c r="V31" s="50">
        <f t="shared" si="9"/>
        <v>299</v>
      </c>
      <c r="W31" s="50">
        <f t="shared" si="9"/>
        <v>95</v>
      </c>
      <c r="X31" s="50">
        <f t="shared" si="9"/>
        <v>204</v>
      </c>
      <c r="Y31" s="50">
        <f t="shared" si="9"/>
        <v>137</v>
      </c>
      <c r="Z31" s="50">
        <f t="shared" si="9"/>
        <v>508</v>
      </c>
      <c r="AA31" s="50">
        <f t="shared" si="9"/>
        <v>131</v>
      </c>
      <c r="AB31" s="68">
        <f t="shared" si="9"/>
        <v>377</v>
      </c>
      <c r="AC31" s="61">
        <f t="shared" si="9"/>
        <v>102</v>
      </c>
      <c r="AD31" s="50">
        <f t="shared" si="9"/>
        <v>509</v>
      </c>
      <c r="AE31" s="50">
        <f t="shared" si="9"/>
        <v>112</v>
      </c>
      <c r="AF31" s="50">
        <f t="shared" si="9"/>
        <v>397</v>
      </c>
      <c r="AG31" s="50">
        <f t="shared" si="9"/>
        <v>0</v>
      </c>
      <c r="AH31" s="50">
        <f t="shared" si="9"/>
        <v>18</v>
      </c>
      <c r="AI31" s="50">
        <f t="shared" si="9"/>
        <v>0</v>
      </c>
      <c r="AJ31" s="62">
        <f t="shared" si="9"/>
        <v>18</v>
      </c>
      <c r="AK31" s="2"/>
      <c r="AL31" s="2"/>
    </row>
    <row r="32" spans="1:38" s="1" customFormat="1" ht="78.75">
      <c r="A32" s="28" t="s">
        <v>36</v>
      </c>
      <c r="B32" s="28" t="s">
        <v>101</v>
      </c>
      <c r="C32" s="48" t="s">
        <v>120</v>
      </c>
      <c r="D32" s="48"/>
      <c r="E32" s="48"/>
      <c r="F32" s="48"/>
      <c r="G32" s="51"/>
      <c r="H32" s="73">
        <f t="shared" si="1"/>
        <v>1062</v>
      </c>
      <c r="I32" s="73">
        <f t="shared" si="2"/>
        <v>210</v>
      </c>
      <c r="J32" s="73">
        <f t="shared" si="3"/>
        <v>852</v>
      </c>
      <c r="K32" s="73">
        <f t="shared" si="4"/>
        <v>210</v>
      </c>
      <c r="L32" s="72">
        <f t="shared" si="5"/>
        <v>642</v>
      </c>
      <c r="M32" s="39">
        <f>M33+M34+M35+M36</f>
        <v>0</v>
      </c>
      <c r="N32" s="32">
        <f aca="true" t="shared" si="10" ref="N32:AJ32">N33+N34+N35+N36</f>
        <v>0</v>
      </c>
      <c r="O32" s="32">
        <f t="shared" si="10"/>
        <v>0</v>
      </c>
      <c r="P32" s="32">
        <f t="shared" si="10"/>
        <v>0</v>
      </c>
      <c r="Q32" s="32">
        <f t="shared" si="10"/>
        <v>0</v>
      </c>
      <c r="R32" s="32">
        <f t="shared" si="10"/>
        <v>0</v>
      </c>
      <c r="S32" s="32">
        <f t="shared" si="10"/>
        <v>0</v>
      </c>
      <c r="T32" s="41">
        <f t="shared" si="10"/>
        <v>0</v>
      </c>
      <c r="U32" s="39">
        <f t="shared" si="10"/>
        <v>86</v>
      </c>
      <c r="V32" s="32">
        <f t="shared" si="10"/>
        <v>299</v>
      </c>
      <c r="W32" s="32">
        <f t="shared" si="10"/>
        <v>95</v>
      </c>
      <c r="X32" s="32">
        <f t="shared" si="10"/>
        <v>204</v>
      </c>
      <c r="Y32" s="32">
        <f t="shared" si="10"/>
        <v>124</v>
      </c>
      <c r="Z32" s="32">
        <f t="shared" si="10"/>
        <v>481</v>
      </c>
      <c r="AA32" s="32">
        <f t="shared" si="10"/>
        <v>115</v>
      </c>
      <c r="AB32" s="41">
        <f t="shared" si="10"/>
        <v>366</v>
      </c>
      <c r="AC32" s="39">
        <f t="shared" si="10"/>
        <v>0</v>
      </c>
      <c r="AD32" s="32">
        <f t="shared" si="10"/>
        <v>72</v>
      </c>
      <c r="AE32" s="32">
        <f t="shared" si="10"/>
        <v>0</v>
      </c>
      <c r="AF32" s="32">
        <f t="shared" si="10"/>
        <v>72</v>
      </c>
      <c r="AG32" s="32">
        <f t="shared" si="10"/>
        <v>0</v>
      </c>
      <c r="AH32" s="32">
        <f t="shared" si="10"/>
        <v>0</v>
      </c>
      <c r="AI32" s="32">
        <f t="shared" si="10"/>
        <v>0</v>
      </c>
      <c r="AJ32" s="40">
        <f t="shared" si="10"/>
        <v>0</v>
      </c>
      <c r="AK32" s="2"/>
      <c r="AL32" s="2"/>
    </row>
    <row r="33" spans="1:38" s="1" customFormat="1" ht="31.5">
      <c r="A33" s="25" t="s">
        <v>73</v>
      </c>
      <c r="B33" s="25" t="s">
        <v>102</v>
      </c>
      <c r="C33" s="48"/>
      <c r="D33" s="48"/>
      <c r="E33" s="48" t="s">
        <v>121</v>
      </c>
      <c r="F33" s="48"/>
      <c r="G33" s="32"/>
      <c r="H33" s="73">
        <f t="shared" si="1"/>
        <v>222</v>
      </c>
      <c r="I33" s="73">
        <f t="shared" si="2"/>
        <v>74</v>
      </c>
      <c r="J33" s="73">
        <f t="shared" si="3"/>
        <v>148</v>
      </c>
      <c r="K33" s="73">
        <f t="shared" si="4"/>
        <v>74</v>
      </c>
      <c r="L33" s="72">
        <f t="shared" si="5"/>
        <v>74</v>
      </c>
      <c r="M33" s="65"/>
      <c r="N33" s="54"/>
      <c r="O33" s="51"/>
      <c r="P33" s="51"/>
      <c r="Q33" s="49"/>
      <c r="R33" s="54"/>
      <c r="S33" s="49"/>
      <c r="T33" s="69"/>
      <c r="U33" s="63">
        <v>74</v>
      </c>
      <c r="V33" s="54">
        <v>148</v>
      </c>
      <c r="W33" s="49">
        <v>74</v>
      </c>
      <c r="X33" s="49">
        <v>74</v>
      </c>
      <c r="Y33" s="49"/>
      <c r="Z33" s="54"/>
      <c r="AA33" s="49"/>
      <c r="AB33" s="69"/>
      <c r="AC33" s="63"/>
      <c r="AD33" s="54"/>
      <c r="AE33" s="49"/>
      <c r="AF33" s="49"/>
      <c r="AG33" s="49"/>
      <c r="AH33" s="54"/>
      <c r="AI33" s="49"/>
      <c r="AJ33" s="64"/>
      <c r="AK33" s="2"/>
      <c r="AL33" s="2"/>
    </row>
    <row r="34" spans="1:38" s="1" customFormat="1" ht="47.25">
      <c r="A34" s="25" t="s">
        <v>103</v>
      </c>
      <c r="B34" s="25" t="s">
        <v>104</v>
      </c>
      <c r="C34" s="48"/>
      <c r="D34" s="48"/>
      <c r="E34" s="48" t="s">
        <v>118</v>
      </c>
      <c r="F34" s="48"/>
      <c r="G34" s="32"/>
      <c r="H34" s="73">
        <f t="shared" si="1"/>
        <v>408</v>
      </c>
      <c r="I34" s="73">
        <f t="shared" si="2"/>
        <v>136</v>
      </c>
      <c r="J34" s="73">
        <f t="shared" si="3"/>
        <v>272</v>
      </c>
      <c r="K34" s="73">
        <f t="shared" si="4"/>
        <v>136</v>
      </c>
      <c r="L34" s="72">
        <f t="shared" si="5"/>
        <v>136</v>
      </c>
      <c r="M34" s="65"/>
      <c r="N34" s="54"/>
      <c r="O34" s="51"/>
      <c r="P34" s="51"/>
      <c r="Q34" s="49"/>
      <c r="R34" s="54"/>
      <c r="S34" s="49"/>
      <c r="T34" s="69"/>
      <c r="U34" s="63">
        <v>12</v>
      </c>
      <c r="V34" s="54">
        <v>25</v>
      </c>
      <c r="W34" s="49">
        <v>21</v>
      </c>
      <c r="X34" s="49">
        <v>4</v>
      </c>
      <c r="Y34" s="49">
        <v>124</v>
      </c>
      <c r="Z34" s="54">
        <v>247</v>
      </c>
      <c r="AA34" s="49">
        <v>115</v>
      </c>
      <c r="AB34" s="69">
        <v>132</v>
      </c>
      <c r="AC34" s="63"/>
      <c r="AD34" s="54"/>
      <c r="AE34" s="49"/>
      <c r="AF34" s="49"/>
      <c r="AG34" s="49"/>
      <c r="AH34" s="54"/>
      <c r="AI34" s="49"/>
      <c r="AJ34" s="64"/>
      <c r="AK34" s="2"/>
      <c r="AL34" s="2"/>
    </row>
    <row r="35" spans="1:38" s="1" customFormat="1" ht="20.25">
      <c r="A35" s="17" t="s">
        <v>74</v>
      </c>
      <c r="B35" s="17"/>
      <c r="C35" s="48"/>
      <c r="D35" s="48"/>
      <c r="E35" s="48"/>
      <c r="F35" s="48" t="s">
        <v>118</v>
      </c>
      <c r="G35" s="32"/>
      <c r="H35" s="73">
        <f t="shared" si="1"/>
        <v>216</v>
      </c>
      <c r="I35" s="73">
        <f t="shared" si="2"/>
        <v>0</v>
      </c>
      <c r="J35" s="73">
        <f t="shared" si="3"/>
        <v>216</v>
      </c>
      <c r="K35" s="73">
        <f t="shared" si="4"/>
        <v>0</v>
      </c>
      <c r="L35" s="72">
        <f t="shared" si="5"/>
        <v>216</v>
      </c>
      <c r="M35" s="65"/>
      <c r="N35" s="54"/>
      <c r="O35" s="51"/>
      <c r="P35" s="51"/>
      <c r="Q35" s="49"/>
      <c r="R35" s="54"/>
      <c r="S35" s="49"/>
      <c r="T35" s="69"/>
      <c r="U35" s="63"/>
      <c r="V35" s="54">
        <v>126</v>
      </c>
      <c r="W35" s="49"/>
      <c r="X35" s="49">
        <v>126</v>
      </c>
      <c r="Y35" s="49"/>
      <c r="Z35" s="54">
        <v>90</v>
      </c>
      <c r="AA35" s="49"/>
      <c r="AB35" s="69">
        <v>90</v>
      </c>
      <c r="AC35" s="63"/>
      <c r="AD35" s="54"/>
      <c r="AE35" s="49"/>
      <c r="AF35" s="49"/>
      <c r="AG35" s="49"/>
      <c r="AH35" s="54"/>
      <c r="AI35" s="49"/>
      <c r="AJ35" s="64"/>
      <c r="AK35" s="2"/>
      <c r="AL35" s="2"/>
    </row>
    <row r="36" spans="1:38" s="1" customFormat="1" ht="20.25">
      <c r="A36" s="17" t="s">
        <v>75</v>
      </c>
      <c r="B36" s="17"/>
      <c r="C36" s="48"/>
      <c r="D36" s="48"/>
      <c r="E36" s="48"/>
      <c r="F36" s="48" t="s">
        <v>120</v>
      </c>
      <c r="G36" s="32"/>
      <c r="H36" s="73">
        <f t="shared" si="1"/>
        <v>216</v>
      </c>
      <c r="I36" s="73">
        <f t="shared" si="2"/>
        <v>0</v>
      </c>
      <c r="J36" s="73">
        <f t="shared" si="3"/>
        <v>216</v>
      </c>
      <c r="K36" s="73">
        <f t="shared" si="4"/>
        <v>0</v>
      </c>
      <c r="L36" s="72">
        <f t="shared" si="5"/>
        <v>216</v>
      </c>
      <c r="M36" s="65"/>
      <c r="N36" s="54"/>
      <c r="O36" s="51"/>
      <c r="P36" s="51"/>
      <c r="Q36" s="49"/>
      <c r="R36" s="54"/>
      <c r="S36" s="49"/>
      <c r="T36" s="69"/>
      <c r="U36" s="63"/>
      <c r="V36" s="54"/>
      <c r="W36" s="49"/>
      <c r="X36" s="49"/>
      <c r="Y36" s="49"/>
      <c r="Z36" s="54">
        <v>144</v>
      </c>
      <c r="AA36" s="49"/>
      <c r="AB36" s="69">
        <v>144</v>
      </c>
      <c r="AC36" s="63"/>
      <c r="AD36" s="54">
        <v>72</v>
      </c>
      <c r="AE36" s="49"/>
      <c r="AF36" s="49">
        <v>72</v>
      </c>
      <c r="AG36" s="49"/>
      <c r="AH36" s="54"/>
      <c r="AI36" s="49"/>
      <c r="AJ36" s="64"/>
      <c r="AK36" s="2"/>
      <c r="AL36" s="2"/>
    </row>
    <row r="37" spans="1:38" s="1" customFormat="1" ht="31.5">
      <c r="A37" s="28" t="s">
        <v>37</v>
      </c>
      <c r="B37" s="28" t="s">
        <v>105</v>
      </c>
      <c r="C37" s="48" t="s">
        <v>120</v>
      </c>
      <c r="D37" s="48"/>
      <c r="E37" s="48"/>
      <c r="F37" s="48"/>
      <c r="G37" s="32"/>
      <c r="H37" s="73">
        <f t="shared" si="1"/>
        <v>378</v>
      </c>
      <c r="I37" s="73">
        <f t="shared" si="2"/>
        <v>66</v>
      </c>
      <c r="J37" s="73">
        <f t="shared" si="3"/>
        <v>312</v>
      </c>
      <c r="K37" s="73">
        <f t="shared" si="4"/>
        <v>66</v>
      </c>
      <c r="L37" s="72">
        <f t="shared" si="5"/>
        <v>246</v>
      </c>
      <c r="M37" s="65">
        <f>M38+M39+M40+M41</f>
        <v>0</v>
      </c>
      <c r="N37" s="51">
        <f aca="true" t="shared" si="11" ref="N37:AJ37">N38+N39+N40+N41</f>
        <v>0</v>
      </c>
      <c r="O37" s="51">
        <f t="shared" si="11"/>
        <v>0</v>
      </c>
      <c r="P37" s="51">
        <f t="shared" si="11"/>
        <v>0</v>
      </c>
      <c r="Q37" s="51">
        <f t="shared" si="11"/>
        <v>0</v>
      </c>
      <c r="R37" s="51">
        <f t="shared" si="11"/>
        <v>0</v>
      </c>
      <c r="S37" s="51">
        <f t="shared" si="11"/>
        <v>0</v>
      </c>
      <c r="T37" s="75">
        <f t="shared" si="11"/>
        <v>0</v>
      </c>
      <c r="U37" s="65">
        <f t="shared" si="11"/>
        <v>0</v>
      </c>
      <c r="V37" s="51">
        <f t="shared" si="11"/>
        <v>0</v>
      </c>
      <c r="W37" s="51">
        <f t="shared" si="11"/>
        <v>0</v>
      </c>
      <c r="X37" s="51">
        <f t="shared" si="11"/>
        <v>0</v>
      </c>
      <c r="Y37" s="51">
        <f t="shared" si="11"/>
        <v>13</v>
      </c>
      <c r="Z37" s="51">
        <f t="shared" si="11"/>
        <v>27</v>
      </c>
      <c r="AA37" s="51">
        <f t="shared" si="11"/>
        <v>16</v>
      </c>
      <c r="AB37" s="75">
        <f t="shared" si="11"/>
        <v>11</v>
      </c>
      <c r="AC37" s="65">
        <f t="shared" si="11"/>
        <v>53</v>
      </c>
      <c r="AD37" s="51">
        <f t="shared" si="11"/>
        <v>285</v>
      </c>
      <c r="AE37" s="51">
        <f t="shared" si="11"/>
        <v>50</v>
      </c>
      <c r="AF37" s="51">
        <f t="shared" si="11"/>
        <v>235</v>
      </c>
      <c r="AG37" s="51">
        <f t="shared" si="11"/>
        <v>0</v>
      </c>
      <c r="AH37" s="51">
        <f t="shared" si="11"/>
        <v>0</v>
      </c>
      <c r="AI37" s="51">
        <f t="shared" si="11"/>
        <v>0</v>
      </c>
      <c r="AJ37" s="74">
        <f t="shared" si="11"/>
        <v>0</v>
      </c>
      <c r="AK37" s="2"/>
      <c r="AL37" s="2"/>
    </row>
    <row r="38" spans="1:38" s="1" customFormat="1" ht="31.5">
      <c r="A38" s="25" t="s">
        <v>38</v>
      </c>
      <c r="B38" s="25" t="s">
        <v>106</v>
      </c>
      <c r="C38" s="48"/>
      <c r="D38" s="48"/>
      <c r="E38" s="48" t="s">
        <v>120</v>
      </c>
      <c r="F38" s="48"/>
      <c r="G38" s="51"/>
      <c r="H38" s="73">
        <f t="shared" si="1"/>
        <v>144</v>
      </c>
      <c r="I38" s="73">
        <f t="shared" si="2"/>
        <v>48</v>
      </c>
      <c r="J38" s="73">
        <f t="shared" si="3"/>
        <v>96</v>
      </c>
      <c r="K38" s="73">
        <f t="shared" si="4"/>
        <v>48</v>
      </c>
      <c r="L38" s="72">
        <f t="shared" si="5"/>
        <v>48</v>
      </c>
      <c r="M38" s="39"/>
      <c r="N38" s="54"/>
      <c r="O38" s="32"/>
      <c r="P38" s="32"/>
      <c r="Q38" s="49"/>
      <c r="R38" s="54"/>
      <c r="S38" s="49"/>
      <c r="T38" s="69"/>
      <c r="U38" s="63"/>
      <c r="V38" s="54"/>
      <c r="W38" s="49"/>
      <c r="X38" s="49"/>
      <c r="Y38" s="49">
        <v>13</v>
      </c>
      <c r="Z38" s="54">
        <v>27</v>
      </c>
      <c r="AA38" s="49">
        <v>16</v>
      </c>
      <c r="AB38" s="69">
        <v>11</v>
      </c>
      <c r="AC38" s="63">
        <v>35</v>
      </c>
      <c r="AD38" s="54">
        <v>69</v>
      </c>
      <c r="AE38" s="49">
        <v>32</v>
      </c>
      <c r="AF38" s="49">
        <v>37</v>
      </c>
      <c r="AG38" s="46"/>
      <c r="AH38" s="54"/>
      <c r="AI38" s="46"/>
      <c r="AJ38" s="71"/>
      <c r="AK38" s="2"/>
      <c r="AL38" s="2"/>
    </row>
    <row r="39" spans="1:38" s="1" customFormat="1" ht="31.5">
      <c r="A39" s="25" t="s">
        <v>76</v>
      </c>
      <c r="B39" s="25" t="s">
        <v>107</v>
      </c>
      <c r="C39" s="48"/>
      <c r="D39" s="48"/>
      <c r="E39" s="48" t="s">
        <v>120</v>
      </c>
      <c r="F39" s="48"/>
      <c r="G39" s="32"/>
      <c r="H39" s="73">
        <f t="shared" si="1"/>
        <v>54</v>
      </c>
      <c r="I39" s="73">
        <f t="shared" si="2"/>
        <v>18</v>
      </c>
      <c r="J39" s="73">
        <f t="shared" si="3"/>
        <v>36</v>
      </c>
      <c r="K39" s="73">
        <f t="shared" si="4"/>
        <v>18</v>
      </c>
      <c r="L39" s="72">
        <f t="shared" si="5"/>
        <v>18</v>
      </c>
      <c r="M39" s="39"/>
      <c r="N39" s="54"/>
      <c r="O39" s="32"/>
      <c r="P39" s="32"/>
      <c r="Q39" s="49"/>
      <c r="R39" s="54"/>
      <c r="S39" s="49"/>
      <c r="T39" s="69"/>
      <c r="U39" s="63"/>
      <c r="V39" s="54"/>
      <c r="W39" s="49"/>
      <c r="X39" s="49"/>
      <c r="Y39" s="49"/>
      <c r="Z39" s="54"/>
      <c r="AA39" s="49"/>
      <c r="AB39" s="69"/>
      <c r="AC39" s="63">
        <v>18</v>
      </c>
      <c r="AD39" s="54">
        <v>36</v>
      </c>
      <c r="AE39" s="49">
        <v>18</v>
      </c>
      <c r="AF39" s="49">
        <v>18</v>
      </c>
      <c r="AG39" s="46"/>
      <c r="AH39" s="54"/>
      <c r="AI39" s="46"/>
      <c r="AJ39" s="71"/>
      <c r="AK39" s="2"/>
      <c r="AL39" s="2"/>
    </row>
    <row r="40" spans="1:38" s="1" customFormat="1" ht="20.25">
      <c r="A40" s="17" t="s">
        <v>77</v>
      </c>
      <c r="B40" s="17"/>
      <c r="C40" s="48"/>
      <c r="D40" s="48"/>
      <c r="E40" s="48"/>
      <c r="F40" s="48" t="s">
        <v>120</v>
      </c>
      <c r="G40" s="32"/>
      <c r="H40" s="73">
        <f t="shared" si="1"/>
        <v>36</v>
      </c>
      <c r="I40" s="73">
        <f t="shared" si="2"/>
        <v>0</v>
      </c>
      <c r="J40" s="73">
        <f t="shared" si="3"/>
        <v>36</v>
      </c>
      <c r="K40" s="73">
        <f t="shared" si="4"/>
        <v>0</v>
      </c>
      <c r="L40" s="72">
        <f t="shared" si="5"/>
        <v>36</v>
      </c>
      <c r="M40" s="65"/>
      <c r="N40" s="54"/>
      <c r="O40" s="51"/>
      <c r="P40" s="51"/>
      <c r="Q40" s="49"/>
      <c r="R40" s="54"/>
      <c r="S40" s="49"/>
      <c r="T40" s="69"/>
      <c r="U40" s="63"/>
      <c r="V40" s="54"/>
      <c r="W40" s="49"/>
      <c r="X40" s="49"/>
      <c r="Y40" s="49"/>
      <c r="Z40" s="54"/>
      <c r="AA40" s="49"/>
      <c r="AB40" s="69"/>
      <c r="AC40" s="63"/>
      <c r="AD40" s="54">
        <v>36</v>
      </c>
      <c r="AE40" s="46"/>
      <c r="AF40" s="49">
        <v>36</v>
      </c>
      <c r="AG40" s="49"/>
      <c r="AH40" s="54"/>
      <c r="AI40" s="49"/>
      <c r="AJ40" s="64"/>
      <c r="AK40" s="2"/>
      <c r="AL40" s="2"/>
    </row>
    <row r="41" spans="1:38" s="1" customFormat="1" ht="20.25">
      <c r="A41" s="17" t="s">
        <v>78</v>
      </c>
      <c r="B41" s="17"/>
      <c r="C41" s="48"/>
      <c r="D41" s="48"/>
      <c r="E41" s="48"/>
      <c r="F41" s="48" t="s">
        <v>120</v>
      </c>
      <c r="G41" s="32"/>
      <c r="H41" s="73">
        <f t="shared" si="1"/>
        <v>144</v>
      </c>
      <c r="I41" s="73">
        <f t="shared" si="2"/>
        <v>0</v>
      </c>
      <c r="J41" s="73">
        <f t="shared" si="3"/>
        <v>144</v>
      </c>
      <c r="K41" s="73">
        <f t="shared" si="4"/>
        <v>0</v>
      </c>
      <c r="L41" s="72">
        <f t="shared" si="5"/>
        <v>144</v>
      </c>
      <c r="M41" s="65"/>
      <c r="N41" s="54"/>
      <c r="O41" s="51"/>
      <c r="P41" s="51"/>
      <c r="Q41" s="49"/>
      <c r="R41" s="54"/>
      <c r="S41" s="49"/>
      <c r="T41" s="69"/>
      <c r="U41" s="63"/>
      <c r="V41" s="54"/>
      <c r="W41" s="49"/>
      <c r="X41" s="49"/>
      <c r="Y41" s="49"/>
      <c r="Z41" s="54"/>
      <c r="AA41" s="49"/>
      <c r="AB41" s="69"/>
      <c r="AC41" s="63"/>
      <c r="AD41" s="54">
        <v>144</v>
      </c>
      <c r="AE41" s="46"/>
      <c r="AF41" s="49">
        <v>144</v>
      </c>
      <c r="AG41" s="49"/>
      <c r="AH41" s="54"/>
      <c r="AI41" s="49"/>
      <c r="AJ41" s="64"/>
      <c r="AK41" s="2"/>
      <c r="AL41" s="2"/>
    </row>
    <row r="42" spans="1:38" s="1" customFormat="1" ht="31.5">
      <c r="A42" s="28" t="s">
        <v>39</v>
      </c>
      <c r="B42" s="28" t="s">
        <v>108</v>
      </c>
      <c r="C42" s="48" t="s">
        <v>123</v>
      </c>
      <c r="D42" s="48"/>
      <c r="E42" s="48"/>
      <c r="F42" s="48"/>
      <c r="G42" s="32"/>
      <c r="H42" s="73">
        <f t="shared" si="1"/>
        <v>219</v>
      </c>
      <c r="I42" s="73">
        <f t="shared" si="2"/>
        <v>49</v>
      </c>
      <c r="J42" s="73">
        <f t="shared" si="3"/>
        <v>170</v>
      </c>
      <c r="K42" s="73">
        <f t="shared" si="4"/>
        <v>62</v>
      </c>
      <c r="L42" s="72">
        <f t="shared" si="5"/>
        <v>108</v>
      </c>
      <c r="M42" s="65">
        <f>M43+M44+M45</f>
        <v>0</v>
      </c>
      <c r="N42" s="51">
        <f aca="true" t="shared" si="12" ref="N42:AJ42">N43+N44+N45</f>
        <v>0</v>
      </c>
      <c r="O42" s="51">
        <f t="shared" si="12"/>
        <v>0</v>
      </c>
      <c r="P42" s="51">
        <f t="shared" si="12"/>
        <v>0</v>
      </c>
      <c r="Q42" s="51">
        <f t="shared" si="12"/>
        <v>0</v>
      </c>
      <c r="R42" s="51">
        <f t="shared" si="12"/>
        <v>0</v>
      </c>
      <c r="S42" s="51">
        <f t="shared" si="12"/>
        <v>0</v>
      </c>
      <c r="T42" s="75">
        <f t="shared" si="12"/>
        <v>0</v>
      </c>
      <c r="U42" s="65">
        <f t="shared" si="12"/>
        <v>0</v>
      </c>
      <c r="V42" s="51">
        <f t="shared" si="12"/>
        <v>0</v>
      </c>
      <c r="W42" s="51">
        <f t="shared" si="12"/>
        <v>0</v>
      </c>
      <c r="X42" s="51">
        <f t="shared" si="12"/>
        <v>0</v>
      </c>
      <c r="Y42" s="51">
        <f t="shared" si="12"/>
        <v>0</v>
      </c>
      <c r="Z42" s="51">
        <f t="shared" si="12"/>
        <v>0</v>
      </c>
      <c r="AA42" s="51">
        <f t="shared" si="12"/>
        <v>0</v>
      </c>
      <c r="AB42" s="75">
        <f t="shared" si="12"/>
        <v>0</v>
      </c>
      <c r="AC42" s="65">
        <f t="shared" si="12"/>
        <v>49</v>
      </c>
      <c r="AD42" s="51">
        <f t="shared" si="12"/>
        <v>152</v>
      </c>
      <c r="AE42" s="51">
        <f t="shared" si="12"/>
        <v>62</v>
      </c>
      <c r="AF42" s="51">
        <f t="shared" si="12"/>
        <v>90</v>
      </c>
      <c r="AG42" s="51">
        <f t="shared" si="12"/>
        <v>0</v>
      </c>
      <c r="AH42" s="51">
        <f t="shared" si="12"/>
        <v>18</v>
      </c>
      <c r="AI42" s="51">
        <f t="shared" si="12"/>
        <v>0</v>
      </c>
      <c r="AJ42" s="74">
        <f t="shared" si="12"/>
        <v>18</v>
      </c>
      <c r="AK42" s="2"/>
      <c r="AL42" s="2"/>
    </row>
    <row r="43" spans="1:38" s="1" customFormat="1" ht="47.25">
      <c r="A43" s="25" t="s">
        <v>0</v>
      </c>
      <c r="B43" s="25" t="s">
        <v>109</v>
      </c>
      <c r="C43" s="50"/>
      <c r="D43" s="50"/>
      <c r="E43" s="50">
        <v>5</v>
      </c>
      <c r="F43" s="50"/>
      <c r="G43" s="49"/>
      <c r="H43" s="73">
        <f t="shared" si="1"/>
        <v>147</v>
      </c>
      <c r="I43" s="73">
        <f t="shared" si="2"/>
        <v>49</v>
      </c>
      <c r="J43" s="73">
        <f t="shared" si="3"/>
        <v>98</v>
      </c>
      <c r="K43" s="73">
        <f t="shared" si="4"/>
        <v>62</v>
      </c>
      <c r="L43" s="72">
        <f t="shared" si="5"/>
        <v>36</v>
      </c>
      <c r="M43" s="65"/>
      <c r="N43" s="54"/>
      <c r="O43" s="51"/>
      <c r="P43" s="51"/>
      <c r="Q43" s="49"/>
      <c r="R43" s="54"/>
      <c r="S43" s="49"/>
      <c r="T43" s="69"/>
      <c r="U43" s="63"/>
      <c r="V43" s="54"/>
      <c r="W43" s="49"/>
      <c r="X43" s="49"/>
      <c r="Y43" s="49"/>
      <c r="Z43" s="54"/>
      <c r="AA43" s="49"/>
      <c r="AB43" s="69"/>
      <c r="AC43" s="63">
        <v>49</v>
      </c>
      <c r="AD43" s="54">
        <v>98</v>
      </c>
      <c r="AE43" s="49">
        <v>62</v>
      </c>
      <c r="AF43" s="49">
        <v>36</v>
      </c>
      <c r="AG43" s="49"/>
      <c r="AH43" s="54"/>
      <c r="AI43" s="49"/>
      <c r="AJ43" s="64"/>
      <c r="AK43" s="2"/>
      <c r="AL43" s="2"/>
    </row>
    <row r="44" spans="1:38" s="1" customFormat="1" ht="20.25">
      <c r="A44" s="17" t="s">
        <v>79</v>
      </c>
      <c r="B44" s="17"/>
      <c r="C44" s="31"/>
      <c r="D44" s="31"/>
      <c r="E44" s="31"/>
      <c r="F44" s="31" t="s">
        <v>120</v>
      </c>
      <c r="G44" s="32"/>
      <c r="H44" s="73">
        <f t="shared" si="1"/>
        <v>36</v>
      </c>
      <c r="I44" s="73">
        <f t="shared" si="2"/>
        <v>0</v>
      </c>
      <c r="J44" s="73">
        <f t="shared" si="3"/>
        <v>36</v>
      </c>
      <c r="K44" s="73">
        <f t="shared" si="4"/>
        <v>0</v>
      </c>
      <c r="L44" s="72">
        <f t="shared" si="5"/>
        <v>36</v>
      </c>
      <c r="M44" s="39"/>
      <c r="N44" s="54"/>
      <c r="O44" s="32"/>
      <c r="P44" s="32"/>
      <c r="Q44" s="32"/>
      <c r="R44" s="54"/>
      <c r="S44" s="32"/>
      <c r="T44" s="41"/>
      <c r="U44" s="45"/>
      <c r="V44" s="54"/>
      <c r="W44" s="32"/>
      <c r="X44" s="32"/>
      <c r="Y44" s="32"/>
      <c r="Z44" s="54"/>
      <c r="AA44" s="32"/>
      <c r="AB44" s="41"/>
      <c r="AC44" s="45"/>
      <c r="AD44" s="54">
        <v>36</v>
      </c>
      <c r="AE44" s="32"/>
      <c r="AF44" s="32">
        <v>36</v>
      </c>
      <c r="AG44" s="32"/>
      <c r="AH44" s="54"/>
      <c r="AI44" s="32"/>
      <c r="AJ44" s="40"/>
      <c r="AK44" s="2"/>
      <c r="AL44" s="2"/>
    </row>
    <row r="45" spans="1:38" s="1" customFormat="1" ht="20.25">
      <c r="A45" s="17" t="s">
        <v>80</v>
      </c>
      <c r="B45" s="17"/>
      <c r="C45" s="46"/>
      <c r="D45" s="46"/>
      <c r="E45" s="46"/>
      <c r="F45" s="46">
        <v>6</v>
      </c>
      <c r="G45" s="46"/>
      <c r="H45" s="73">
        <f t="shared" si="1"/>
        <v>36</v>
      </c>
      <c r="I45" s="73">
        <f t="shared" si="2"/>
        <v>0</v>
      </c>
      <c r="J45" s="73">
        <f t="shared" si="3"/>
        <v>36</v>
      </c>
      <c r="K45" s="73">
        <f t="shared" si="4"/>
        <v>0</v>
      </c>
      <c r="L45" s="72">
        <f t="shared" si="5"/>
        <v>36</v>
      </c>
      <c r="M45" s="39"/>
      <c r="N45" s="54"/>
      <c r="O45" s="32"/>
      <c r="P45" s="32"/>
      <c r="Q45" s="32"/>
      <c r="R45" s="54"/>
      <c r="S45" s="32"/>
      <c r="T45" s="41"/>
      <c r="U45" s="45"/>
      <c r="V45" s="54"/>
      <c r="W45" s="32"/>
      <c r="X45" s="32"/>
      <c r="Y45" s="32"/>
      <c r="Z45" s="54"/>
      <c r="AA45" s="32"/>
      <c r="AB45" s="41"/>
      <c r="AC45" s="45"/>
      <c r="AD45" s="54">
        <v>18</v>
      </c>
      <c r="AE45" s="32"/>
      <c r="AF45" s="32">
        <v>18</v>
      </c>
      <c r="AG45" s="32"/>
      <c r="AH45" s="54">
        <v>18</v>
      </c>
      <c r="AI45" s="32"/>
      <c r="AJ45" s="40">
        <v>18</v>
      </c>
      <c r="AK45" s="2"/>
      <c r="AL45" s="2"/>
    </row>
    <row r="46" spans="1:38" s="1" customFormat="1" ht="20.25">
      <c r="A46" s="18" t="s">
        <v>81</v>
      </c>
      <c r="B46" s="27" t="s">
        <v>22</v>
      </c>
      <c r="C46" s="31"/>
      <c r="D46" s="31"/>
      <c r="E46" s="31"/>
      <c r="F46" s="31"/>
      <c r="G46" s="32"/>
      <c r="H46" s="73">
        <f t="shared" si="1"/>
        <v>80</v>
      </c>
      <c r="I46" s="73">
        <f t="shared" si="2"/>
        <v>40</v>
      </c>
      <c r="J46" s="73">
        <f t="shared" si="3"/>
        <v>40</v>
      </c>
      <c r="K46" s="73">
        <f t="shared" si="4"/>
        <v>0</v>
      </c>
      <c r="L46" s="72">
        <f t="shared" si="5"/>
        <v>40</v>
      </c>
      <c r="M46" s="39"/>
      <c r="N46" s="54">
        <v>0</v>
      </c>
      <c r="O46" s="52"/>
      <c r="P46" s="52"/>
      <c r="Q46" s="53"/>
      <c r="R46" s="54">
        <v>0</v>
      </c>
      <c r="S46" s="52"/>
      <c r="T46" s="70"/>
      <c r="U46" s="39"/>
      <c r="V46" s="54">
        <v>0</v>
      </c>
      <c r="W46" s="52"/>
      <c r="X46" s="52"/>
      <c r="Y46" s="53"/>
      <c r="Z46" s="54">
        <v>0</v>
      </c>
      <c r="AA46" s="52"/>
      <c r="AB46" s="70"/>
      <c r="AC46" s="39">
        <v>40</v>
      </c>
      <c r="AD46" s="54">
        <v>40</v>
      </c>
      <c r="AE46" s="52"/>
      <c r="AF46" s="52">
        <v>40</v>
      </c>
      <c r="AG46" s="53"/>
      <c r="AH46" s="54">
        <v>0</v>
      </c>
      <c r="AI46" s="52"/>
      <c r="AJ46" s="66"/>
      <c r="AK46" s="2"/>
      <c r="AL46" s="2"/>
    </row>
    <row r="47" spans="1:38" s="1" customFormat="1" ht="20.25">
      <c r="A47" s="18"/>
      <c r="B47" s="27" t="s">
        <v>82</v>
      </c>
      <c r="C47" s="31"/>
      <c r="D47" s="31"/>
      <c r="E47" s="31"/>
      <c r="F47" s="31"/>
      <c r="G47" s="32"/>
      <c r="H47" s="54">
        <f>H35+H36+H40+H41+H44+H45</f>
        <v>684</v>
      </c>
      <c r="I47" s="54">
        <v>0</v>
      </c>
      <c r="J47" s="54">
        <v>684</v>
      </c>
      <c r="K47" s="54">
        <v>0</v>
      </c>
      <c r="L47" s="55">
        <v>684</v>
      </c>
      <c r="M47" s="39"/>
      <c r="N47" s="54">
        <v>0</v>
      </c>
      <c r="O47" s="32"/>
      <c r="P47" s="32"/>
      <c r="Q47" s="32"/>
      <c r="R47" s="54">
        <v>0</v>
      </c>
      <c r="S47" s="32"/>
      <c r="T47" s="41"/>
      <c r="U47" s="45"/>
      <c r="V47" s="54">
        <v>126</v>
      </c>
      <c r="W47" s="46"/>
      <c r="X47" s="46">
        <v>126</v>
      </c>
      <c r="Y47" s="32"/>
      <c r="Z47" s="54">
        <v>234</v>
      </c>
      <c r="AA47" s="32"/>
      <c r="AB47" s="41">
        <v>234</v>
      </c>
      <c r="AC47" s="45"/>
      <c r="AD47" s="54">
        <v>306</v>
      </c>
      <c r="AE47" s="46"/>
      <c r="AF47" s="46">
        <v>306</v>
      </c>
      <c r="AG47" s="32"/>
      <c r="AH47" s="54">
        <v>18</v>
      </c>
      <c r="AI47" s="32"/>
      <c r="AJ47" s="40">
        <v>18</v>
      </c>
      <c r="AK47" s="2"/>
      <c r="AL47" s="2"/>
    </row>
    <row r="48" spans="1:38" s="1" customFormat="1" ht="20.25">
      <c r="A48" s="18"/>
      <c r="B48" s="27" t="s">
        <v>117</v>
      </c>
      <c r="C48" s="31"/>
      <c r="D48" s="31"/>
      <c r="E48" s="31"/>
      <c r="F48" s="31"/>
      <c r="G48" s="32"/>
      <c r="H48" s="73">
        <f>H9+H19+H23+H30</f>
        <v>4178</v>
      </c>
      <c r="I48" s="73">
        <f>I9+I19+I23+I30</f>
        <v>1406</v>
      </c>
      <c r="J48" s="73">
        <f>J9+J19+J23+J30</f>
        <v>2772</v>
      </c>
      <c r="K48" s="73">
        <f>K9+K19+K23+K30</f>
        <v>1322</v>
      </c>
      <c r="L48" s="72">
        <f>L9+L19+L23+L30</f>
        <v>1450</v>
      </c>
      <c r="M48" s="39">
        <f>M8+M23+M30</f>
        <v>297</v>
      </c>
      <c r="N48" s="32">
        <f aca="true" t="shared" si="13" ref="N48:AI48">N8+N23+N30</f>
        <v>594</v>
      </c>
      <c r="O48" s="32">
        <f t="shared" si="13"/>
        <v>277</v>
      </c>
      <c r="P48" s="32">
        <f t="shared" si="13"/>
        <v>317</v>
      </c>
      <c r="Q48" s="32">
        <f t="shared" si="13"/>
        <v>432</v>
      </c>
      <c r="R48" s="32">
        <f t="shared" si="13"/>
        <v>864</v>
      </c>
      <c r="S48" s="32">
        <f t="shared" si="13"/>
        <v>434</v>
      </c>
      <c r="T48" s="41">
        <f t="shared" si="13"/>
        <v>430</v>
      </c>
      <c r="U48" s="39">
        <f t="shared" si="13"/>
        <v>229</v>
      </c>
      <c r="V48" s="32">
        <f t="shared" si="13"/>
        <v>468</v>
      </c>
      <c r="W48" s="32">
        <f t="shared" si="13"/>
        <v>239</v>
      </c>
      <c r="X48" s="32">
        <f t="shared" si="13"/>
        <v>229</v>
      </c>
      <c r="Y48" s="32">
        <f t="shared" si="13"/>
        <v>293</v>
      </c>
      <c r="Z48" s="32">
        <f t="shared" si="13"/>
        <v>576</v>
      </c>
      <c r="AA48" s="32">
        <f t="shared" si="13"/>
        <v>260</v>
      </c>
      <c r="AB48" s="41">
        <f t="shared" si="13"/>
        <v>316</v>
      </c>
      <c r="AC48" s="39">
        <f t="shared" si="13"/>
        <v>155</v>
      </c>
      <c r="AD48" s="32">
        <f t="shared" si="13"/>
        <v>270</v>
      </c>
      <c r="AE48" s="32">
        <f t="shared" si="13"/>
        <v>112</v>
      </c>
      <c r="AF48" s="32">
        <f t="shared" si="13"/>
        <v>158</v>
      </c>
      <c r="AG48" s="32">
        <f t="shared" si="13"/>
        <v>0</v>
      </c>
      <c r="AH48" s="32">
        <f t="shared" si="13"/>
        <v>0</v>
      </c>
      <c r="AI48" s="32">
        <f t="shared" si="13"/>
        <v>0</v>
      </c>
      <c r="AJ48" s="40">
        <f>AJ8+AJ23+AJ30</f>
        <v>0</v>
      </c>
      <c r="AK48" s="2"/>
      <c r="AL48" s="2"/>
    </row>
    <row r="49" spans="1:38" s="1" customFormat="1" ht="20.25">
      <c r="A49" s="18"/>
      <c r="B49" s="27" t="s">
        <v>83</v>
      </c>
      <c r="C49" s="31"/>
      <c r="D49" s="31"/>
      <c r="E49" s="31"/>
      <c r="F49" s="31"/>
      <c r="G49" s="32"/>
      <c r="H49" s="54" t="s">
        <v>125</v>
      </c>
      <c r="I49" s="54"/>
      <c r="J49" s="54"/>
      <c r="K49" s="54"/>
      <c r="L49" s="55"/>
      <c r="M49" s="81" t="s">
        <v>126</v>
      </c>
      <c r="N49" s="79"/>
      <c r="O49" s="79"/>
      <c r="P49" s="79"/>
      <c r="Q49" s="78"/>
      <c r="R49" s="79"/>
      <c r="S49" s="79"/>
      <c r="T49" s="82"/>
      <c r="U49" s="76" t="s">
        <v>126</v>
      </c>
      <c r="V49" s="79"/>
      <c r="W49" s="79"/>
      <c r="X49" s="79"/>
      <c r="Y49" s="78" t="s">
        <v>127</v>
      </c>
      <c r="Z49" s="79"/>
      <c r="AA49" s="79"/>
      <c r="AB49" s="82"/>
      <c r="AC49" s="76" t="s">
        <v>124</v>
      </c>
      <c r="AD49" s="79"/>
      <c r="AE49" s="79"/>
      <c r="AF49" s="79"/>
      <c r="AG49" s="78" t="s">
        <v>126</v>
      </c>
      <c r="AH49" s="79"/>
      <c r="AI49" s="79"/>
      <c r="AJ49" s="80"/>
      <c r="AK49" s="2"/>
      <c r="AL49" s="2"/>
    </row>
    <row r="50" spans="1:38" s="1" customFormat="1" ht="20.25">
      <c r="A50" s="87" t="s">
        <v>84</v>
      </c>
      <c r="B50" s="87"/>
      <c r="C50" s="31"/>
      <c r="D50" s="31"/>
      <c r="E50" s="31"/>
      <c r="F50" s="31"/>
      <c r="G50" s="32"/>
      <c r="H50" s="73">
        <f>H48+H47</f>
        <v>4862</v>
      </c>
      <c r="I50" s="73">
        <f>I48+I47</f>
        <v>1406</v>
      </c>
      <c r="J50" s="73">
        <f>J48+J47</f>
        <v>3456</v>
      </c>
      <c r="K50" s="73">
        <f>K48+K47</f>
        <v>1322</v>
      </c>
      <c r="L50" s="72">
        <f>L48+L47</f>
        <v>2134</v>
      </c>
      <c r="M50" s="39"/>
      <c r="N50" s="33">
        <v>594</v>
      </c>
      <c r="O50" s="32"/>
      <c r="P50" s="32"/>
      <c r="Q50" s="32"/>
      <c r="R50" s="33">
        <v>864</v>
      </c>
      <c r="S50" s="32"/>
      <c r="T50" s="41"/>
      <c r="U50" s="45"/>
      <c r="V50" s="33">
        <v>594</v>
      </c>
      <c r="W50" s="46"/>
      <c r="X50" s="46"/>
      <c r="Y50" s="32"/>
      <c r="Z50" s="33">
        <v>810</v>
      </c>
      <c r="AA50" s="32"/>
      <c r="AB50" s="41"/>
      <c r="AC50" s="45"/>
      <c r="AD50" s="33">
        <v>576</v>
      </c>
      <c r="AE50" s="46"/>
      <c r="AF50" s="46"/>
      <c r="AG50" s="32"/>
      <c r="AH50" s="33">
        <v>18</v>
      </c>
      <c r="AI50" s="32"/>
      <c r="AJ50" s="40"/>
      <c r="AK50" s="2"/>
      <c r="AL50" s="2"/>
    </row>
    <row r="51" spans="1:38" s="1" customFormat="1" ht="20.25">
      <c r="A51" s="29"/>
      <c r="B51" s="30" t="s">
        <v>110</v>
      </c>
      <c r="C51" s="31"/>
      <c r="D51" s="31"/>
      <c r="E51" s="31"/>
      <c r="F51" s="31"/>
      <c r="G51" s="32"/>
      <c r="H51" s="33"/>
      <c r="I51" s="33"/>
      <c r="J51" s="33"/>
      <c r="K51" s="33"/>
      <c r="L51" s="34"/>
      <c r="M51" s="81">
        <v>1458</v>
      </c>
      <c r="N51" s="78"/>
      <c r="O51" s="78"/>
      <c r="P51" s="78"/>
      <c r="Q51" s="117"/>
      <c r="R51" s="117"/>
      <c r="S51" s="117"/>
      <c r="T51" s="118"/>
      <c r="U51" s="76">
        <v>1404</v>
      </c>
      <c r="V51" s="77"/>
      <c r="W51" s="77"/>
      <c r="X51" s="77"/>
      <c r="Y51" s="117"/>
      <c r="Z51" s="117"/>
      <c r="AA51" s="117"/>
      <c r="AB51" s="118"/>
      <c r="AC51" s="81">
        <v>594</v>
      </c>
      <c r="AD51" s="78"/>
      <c r="AE51" s="78"/>
      <c r="AF51" s="78"/>
      <c r="AG51" s="78"/>
      <c r="AH51" s="78"/>
      <c r="AI51" s="78"/>
      <c r="AJ51" s="83"/>
      <c r="AK51" s="2"/>
      <c r="AL51" s="2"/>
    </row>
    <row r="52" spans="1:38" s="1" customFormat="1" ht="20.25">
      <c r="A52" s="35"/>
      <c r="B52" s="36" t="s">
        <v>111</v>
      </c>
      <c r="C52" s="31"/>
      <c r="D52" s="31"/>
      <c r="E52" s="31"/>
      <c r="F52" s="31"/>
      <c r="G52" s="32"/>
      <c r="H52" s="33"/>
      <c r="I52" s="33"/>
      <c r="J52" s="33"/>
      <c r="K52" s="33"/>
      <c r="L52" s="34"/>
      <c r="M52" s="81">
        <v>729</v>
      </c>
      <c r="N52" s="78"/>
      <c r="O52" s="78"/>
      <c r="P52" s="78"/>
      <c r="Q52" s="117"/>
      <c r="R52" s="117"/>
      <c r="S52" s="117"/>
      <c r="T52" s="118"/>
      <c r="U52" s="76">
        <v>522</v>
      </c>
      <c r="V52" s="77"/>
      <c r="W52" s="77"/>
      <c r="X52" s="77"/>
      <c r="Y52" s="117"/>
      <c r="Z52" s="117"/>
      <c r="AA52" s="117"/>
      <c r="AB52" s="118"/>
      <c r="AC52" s="81">
        <v>155</v>
      </c>
      <c r="AD52" s="78"/>
      <c r="AE52" s="78"/>
      <c r="AF52" s="78"/>
      <c r="AG52" s="78"/>
      <c r="AH52" s="78"/>
      <c r="AI52" s="78"/>
      <c r="AJ52" s="83"/>
      <c r="AK52" s="2"/>
      <c r="AL52" s="2"/>
    </row>
    <row r="53" spans="1:38" s="1" customFormat="1" ht="20.25">
      <c r="A53" s="35"/>
      <c r="B53" s="30" t="s">
        <v>112</v>
      </c>
      <c r="C53" s="31"/>
      <c r="D53" s="31"/>
      <c r="E53" s="31"/>
      <c r="F53" s="31"/>
      <c r="G53" s="32"/>
      <c r="H53" s="33"/>
      <c r="I53" s="33"/>
      <c r="J53" s="33"/>
      <c r="K53" s="33"/>
      <c r="L53" s="34"/>
      <c r="M53" s="81">
        <v>2187</v>
      </c>
      <c r="N53" s="78"/>
      <c r="O53" s="78"/>
      <c r="P53" s="78"/>
      <c r="Q53" s="117"/>
      <c r="R53" s="117"/>
      <c r="S53" s="117"/>
      <c r="T53" s="118"/>
      <c r="U53" s="76">
        <v>1926</v>
      </c>
      <c r="V53" s="77"/>
      <c r="W53" s="77"/>
      <c r="X53" s="77"/>
      <c r="Y53" s="117"/>
      <c r="Z53" s="117"/>
      <c r="AA53" s="117"/>
      <c r="AB53" s="118"/>
      <c r="AC53" s="81">
        <v>749</v>
      </c>
      <c r="AD53" s="78"/>
      <c r="AE53" s="78"/>
      <c r="AF53" s="78"/>
      <c r="AG53" s="78"/>
      <c r="AH53" s="78"/>
      <c r="AI53" s="78"/>
      <c r="AJ53" s="83"/>
      <c r="AK53" s="2"/>
      <c r="AL53" s="2"/>
    </row>
    <row r="54" spans="1:38" s="1" customFormat="1" ht="21" thickBot="1">
      <c r="A54" s="37" t="s">
        <v>85</v>
      </c>
      <c r="B54" s="38" t="s">
        <v>86</v>
      </c>
      <c r="C54" s="31"/>
      <c r="D54" s="31" t="s">
        <v>123</v>
      </c>
      <c r="E54" s="31"/>
      <c r="F54" s="31"/>
      <c r="G54" s="32"/>
      <c r="H54" s="33" t="s">
        <v>124</v>
      </c>
      <c r="I54" s="33"/>
      <c r="J54" s="33"/>
      <c r="K54" s="32"/>
      <c r="L54" s="34"/>
      <c r="M54" s="81"/>
      <c r="N54" s="78"/>
      <c r="O54" s="78"/>
      <c r="P54" s="78"/>
      <c r="Q54" s="78"/>
      <c r="R54" s="78"/>
      <c r="S54" s="78"/>
      <c r="T54" s="84"/>
      <c r="U54" s="76"/>
      <c r="V54" s="77"/>
      <c r="W54" s="77"/>
      <c r="X54" s="77"/>
      <c r="Y54" s="78"/>
      <c r="Z54" s="117"/>
      <c r="AA54" s="117"/>
      <c r="AB54" s="118"/>
      <c r="AC54" s="81"/>
      <c r="AD54" s="78"/>
      <c r="AE54" s="78"/>
      <c r="AF54" s="78"/>
      <c r="AG54" s="78" t="s">
        <v>124</v>
      </c>
      <c r="AH54" s="77"/>
      <c r="AI54" s="78"/>
      <c r="AJ54" s="83"/>
      <c r="AK54" s="2"/>
      <c r="AL54" s="2"/>
    </row>
    <row r="55" spans="1:38" s="13" customFormat="1" ht="20.25">
      <c r="A55" s="42"/>
      <c r="B55" s="43"/>
      <c r="C55" s="107" t="s">
        <v>92</v>
      </c>
      <c r="D55" s="108"/>
      <c r="E55" s="108"/>
      <c r="F55" s="108"/>
      <c r="G55" s="108"/>
      <c r="H55" s="108"/>
      <c r="I55" s="108"/>
      <c r="J55" s="108"/>
      <c r="K55" s="108"/>
      <c r="L55" s="109"/>
      <c r="M55" s="81">
        <v>594</v>
      </c>
      <c r="N55" s="78"/>
      <c r="O55" s="78"/>
      <c r="P55" s="78"/>
      <c r="Q55" s="78">
        <v>864</v>
      </c>
      <c r="R55" s="78"/>
      <c r="S55" s="78"/>
      <c r="T55" s="84"/>
      <c r="U55" s="81">
        <v>468</v>
      </c>
      <c r="V55" s="78"/>
      <c r="W55" s="78"/>
      <c r="X55" s="78"/>
      <c r="Y55" s="78">
        <v>576</v>
      </c>
      <c r="Z55" s="78"/>
      <c r="AA55" s="78"/>
      <c r="AB55" s="84"/>
      <c r="AC55" s="81">
        <v>270</v>
      </c>
      <c r="AD55" s="78"/>
      <c r="AE55" s="78"/>
      <c r="AF55" s="78"/>
      <c r="AG55" s="78"/>
      <c r="AH55" s="78"/>
      <c r="AI55" s="78"/>
      <c r="AJ55" s="83"/>
      <c r="AK55" s="44"/>
      <c r="AL55" s="44"/>
    </row>
    <row r="56" spans="1:38" s="13" customFormat="1" ht="20.25">
      <c r="A56" s="88" t="s">
        <v>87</v>
      </c>
      <c r="B56" s="89"/>
      <c r="C56" s="107" t="s">
        <v>113</v>
      </c>
      <c r="D56" s="108"/>
      <c r="E56" s="108"/>
      <c r="F56" s="108"/>
      <c r="G56" s="108"/>
      <c r="H56" s="108"/>
      <c r="I56" s="108"/>
      <c r="J56" s="108"/>
      <c r="K56" s="108"/>
      <c r="L56" s="109"/>
      <c r="M56" s="81"/>
      <c r="N56" s="78"/>
      <c r="O56" s="78"/>
      <c r="P56" s="78"/>
      <c r="Q56" s="78"/>
      <c r="R56" s="78"/>
      <c r="S56" s="78"/>
      <c r="T56" s="84"/>
      <c r="U56" s="76">
        <v>126</v>
      </c>
      <c r="V56" s="77"/>
      <c r="W56" s="77"/>
      <c r="X56" s="77"/>
      <c r="Y56" s="78">
        <v>90</v>
      </c>
      <c r="Z56" s="78"/>
      <c r="AA56" s="78"/>
      <c r="AB56" s="84"/>
      <c r="AC56" s="76">
        <v>72</v>
      </c>
      <c r="AD56" s="77"/>
      <c r="AE56" s="77"/>
      <c r="AF56" s="77"/>
      <c r="AG56" s="78"/>
      <c r="AH56" s="78"/>
      <c r="AI56" s="78"/>
      <c r="AJ56" s="83"/>
      <c r="AK56" s="44"/>
      <c r="AL56" s="44"/>
    </row>
    <row r="57" spans="1:38" s="13" customFormat="1" ht="20.25">
      <c r="A57" s="88" t="s">
        <v>88</v>
      </c>
      <c r="B57" s="89"/>
      <c r="C57" s="122" t="s">
        <v>114</v>
      </c>
      <c r="D57" s="108"/>
      <c r="E57" s="108"/>
      <c r="F57" s="108"/>
      <c r="G57" s="108"/>
      <c r="H57" s="108"/>
      <c r="I57" s="108"/>
      <c r="J57" s="108"/>
      <c r="K57" s="108"/>
      <c r="L57" s="109"/>
      <c r="M57" s="81"/>
      <c r="N57" s="78"/>
      <c r="O57" s="78"/>
      <c r="P57" s="78"/>
      <c r="Q57" s="78"/>
      <c r="R57" s="78"/>
      <c r="S57" s="78"/>
      <c r="T57" s="84"/>
      <c r="U57" s="81"/>
      <c r="V57" s="78"/>
      <c r="W57" s="78"/>
      <c r="X57" s="78"/>
      <c r="Y57" s="78">
        <v>144</v>
      </c>
      <c r="Z57" s="78"/>
      <c r="AA57" s="78"/>
      <c r="AB57" s="84"/>
      <c r="AC57" s="81">
        <v>234</v>
      </c>
      <c r="AD57" s="78"/>
      <c r="AE57" s="78"/>
      <c r="AF57" s="78"/>
      <c r="AG57" s="78">
        <v>18</v>
      </c>
      <c r="AH57" s="78"/>
      <c r="AI57" s="78"/>
      <c r="AJ57" s="83"/>
      <c r="AK57" s="44"/>
      <c r="AL57" s="44"/>
    </row>
    <row r="58" spans="1:38" s="13" customFormat="1" ht="20.25">
      <c r="A58" s="88" t="s">
        <v>89</v>
      </c>
      <c r="B58" s="89"/>
      <c r="C58" s="107" t="s">
        <v>115</v>
      </c>
      <c r="D58" s="108"/>
      <c r="E58" s="108"/>
      <c r="F58" s="108"/>
      <c r="G58" s="108"/>
      <c r="H58" s="108"/>
      <c r="I58" s="108"/>
      <c r="J58" s="108"/>
      <c r="K58" s="108"/>
      <c r="L58" s="109"/>
      <c r="M58" s="81">
        <v>1</v>
      </c>
      <c r="N58" s="78"/>
      <c r="O58" s="78"/>
      <c r="P58" s="78"/>
      <c r="Q58" s="78"/>
      <c r="R58" s="78"/>
      <c r="S58" s="78"/>
      <c r="T58" s="84"/>
      <c r="U58" s="81">
        <v>1</v>
      </c>
      <c r="V58" s="78"/>
      <c r="W58" s="78"/>
      <c r="X58" s="78"/>
      <c r="Y58" s="78">
        <v>3</v>
      </c>
      <c r="Z58" s="78"/>
      <c r="AA58" s="78"/>
      <c r="AB58" s="84"/>
      <c r="AC58" s="81">
        <v>2</v>
      </c>
      <c r="AD58" s="78"/>
      <c r="AE58" s="78"/>
      <c r="AF58" s="78"/>
      <c r="AG58" s="78">
        <v>1</v>
      </c>
      <c r="AH58" s="78"/>
      <c r="AI58" s="78"/>
      <c r="AJ58" s="83"/>
      <c r="AK58" s="44"/>
      <c r="AL58" s="44"/>
    </row>
    <row r="59" spans="1:38" s="13" customFormat="1" ht="20.25">
      <c r="A59" s="42"/>
      <c r="B59" s="43"/>
      <c r="C59" s="107" t="s">
        <v>116</v>
      </c>
      <c r="D59" s="108"/>
      <c r="E59" s="108"/>
      <c r="F59" s="108"/>
      <c r="G59" s="108"/>
      <c r="H59" s="108"/>
      <c r="I59" s="108"/>
      <c r="J59" s="108"/>
      <c r="K59" s="108"/>
      <c r="L59" s="109"/>
      <c r="M59" s="81">
        <v>1</v>
      </c>
      <c r="N59" s="78"/>
      <c r="O59" s="78"/>
      <c r="P59" s="78"/>
      <c r="Q59" s="78">
        <v>7</v>
      </c>
      <c r="R59" s="78"/>
      <c r="S59" s="78"/>
      <c r="T59" s="84"/>
      <c r="U59" s="81">
        <v>1</v>
      </c>
      <c r="V59" s="78"/>
      <c r="W59" s="78"/>
      <c r="X59" s="78"/>
      <c r="Y59" s="78">
        <v>5</v>
      </c>
      <c r="Z59" s="78"/>
      <c r="AA59" s="78"/>
      <c r="AB59" s="84"/>
      <c r="AC59" s="81">
        <v>3</v>
      </c>
      <c r="AD59" s="78"/>
      <c r="AE59" s="78"/>
      <c r="AF59" s="78"/>
      <c r="AG59" s="78"/>
      <c r="AH59" s="78"/>
      <c r="AI59" s="78"/>
      <c r="AJ59" s="83"/>
      <c r="AK59" s="44"/>
      <c r="AL59" s="44"/>
    </row>
    <row r="60" spans="1:38" s="13" customFormat="1" ht="21" thickBot="1">
      <c r="A60" s="47"/>
      <c r="B60" s="47"/>
      <c r="C60" s="107" t="s">
        <v>43</v>
      </c>
      <c r="D60" s="108"/>
      <c r="E60" s="108"/>
      <c r="F60" s="108"/>
      <c r="G60" s="108"/>
      <c r="H60" s="108"/>
      <c r="I60" s="108"/>
      <c r="J60" s="108"/>
      <c r="K60" s="108"/>
      <c r="L60" s="109"/>
      <c r="M60" s="119"/>
      <c r="N60" s="120"/>
      <c r="O60" s="120"/>
      <c r="P60" s="120"/>
      <c r="Q60" s="120"/>
      <c r="R60" s="120"/>
      <c r="S60" s="120"/>
      <c r="T60" s="121"/>
      <c r="U60" s="119"/>
      <c r="V60" s="120"/>
      <c r="W60" s="120"/>
      <c r="X60" s="120"/>
      <c r="Y60" s="120">
        <v>1</v>
      </c>
      <c r="Z60" s="120"/>
      <c r="AA60" s="120"/>
      <c r="AB60" s="121"/>
      <c r="AC60" s="119">
        <v>4</v>
      </c>
      <c r="AD60" s="120"/>
      <c r="AE60" s="120"/>
      <c r="AF60" s="120"/>
      <c r="AG60" s="120">
        <v>1</v>
      </c>
      <c r="AH60" s="120"/>
      <c r="AI60" s="120"/>
      <c r="AJ60" s="123"/>
      <c r="AK60" s="44"/>
      <c r="AL60" s="44"/>
    </row>
  </sheetData>
  <sheetProtection/>
  <mergeCells count="110">
    <mergeCell ref="M2:AJ2"/>
    <mergeCell ref="Y59:AB59"/>
    <mergeCell ref="AC59:AF59"/>
    <mergeCell ref="AG59:AJ59"/>
    <mergeCell ref="M53:T53"/>
    <mergeCell ref="U53:AB53"/>
    <mergeCell ref="AC53:AJ53"/>
    <mergeCell ref="Q57:T57"/>
    <mergeCell ref="M57:P57"/>
    <mergeCell ref="Q5:Q6"/>
    <mergeCell ref="AG60:AJ60"/>
    <mergeCell ref="Y57:AB57"/>
    <mergeCell ref="U57:X57"/>
    <mergeCell ref="U3:AB3"/>
    <mergeCell ref="U60:X60"/>
    <mergeCell ref="U59:X59"/>
    <mergeCell ref="Y60:AB60"/>
    <mergeCell ref="AC60:AF60"/>
    <mergeCell ref="AC3:AJ3"/>
    <mergeCell ref="W5:X5"/>
    <mergeCell ref="C60:L60"/>
    <mergeCell ref="M60:P60"/>
    <mergeCell ref="Q60:T60"/>
    <mergeCell ref="A57:B57"/>
    <mergeCell ref="C57:L57"/>
    <mergeCell ref="A58:B58"/>
    <mergeCell ref="C58:L58"/>
    <mergeCell ref="C59:L59"/>
    <mergeCell ref="M59:P59"/>
    <mergeCell ref="Q59:T59"/>
    <mergeCell ref="C55:L55"/>
    <mergeCell ref="U51:AB51"/>
    <mergeCell ref="AC51:AJ51"/>
    <mergeCell ref="M52:T52"/>
    <mergeCell ref="U52:AB52"/>
    <mergeCell ref="AC52:AJ52"/>
    <mergeCell ref="Y54:AB54"/>
    <mergeCell ref="Q55:T55"/>
    <mergeCell ref="M51:T51"/>
    <mergeCell ref="AC54:AF54"/>
    <mergeCell ref="M1:T1"/>
    <mergeCell ref="AC58:AF58"/>
    <mergeCell ref="AG58:AJ58"/>
    <mergeCell ref="M58:P58"/>
    <mergeCell ref="Q58:T58"/>
    <mergeCell ref="U58:X58"/>
    <mergeCell ref="Y58:AB58"/>
    <mergeCell ref="M3:T3"/>
    <mergeCell ref="M54:P54"/>
    <mergeCell ref="M55:P55"/>
    <mergeCell ref="C56:L56"/>
    <mergeCell ref="A2:A6"/>
    <mergeCell ref="B2:B6"/>
    <mergeCell ref="Q56:T56"/>
    <mergeCell ref="Q54:T54"/>
    <mergeCell ref="M56:P56"/>
    <mergeCell ref="F4:F6"/>
    <mergeCell ref="C2:F3"/>
    <mergeCell ref="K4:K5"/>
    <mergeCell ref="C4:C6"/>
    <mergeCell ref="R5:R6"/>
    <mergeCell ref="G2:H5"/>
    <mergeCell ref="AE5:AF5"/>
    <mergeCell ref="I2:I6"/>
    <mergeCell ref="J2:L2"/>
    <mergeCell ref="L4:L5"/>
    <mergeCell ref="J3:J5"/>
    <mergeCell ref="K3:L3"/>
    <mergeCell ref="U5:U6"/>
    <mergeCell ref="V5:V6"/>
    <mergeCell ref="D4:D6"/>
    <mergeCell ref="E4:E6"/>
    <mergeCell ref="U55:X55"/>
    <mergeCell ref="M5:M6"/>
    <mergeCell ref="Q4:T4"/>
    <mergeCell ref="U4:X4"/>
    <mergeCell ref="S5:T5"/>
    <mergeCell ref="N5:N6"/>
    <mergeCell ref="O5:P5"/>
    <mergeCell ref="M4:P4"/>
    <mergeCell ref="Z5:Z6"/>
    <mergeCell ref="Y5:Y6"/>
    <mergeCell ref="AG4:AJ4"/>
    <mergeCell ref="AC5:AC6"/>
    <mergeCell ref="Y4:AB4"/>
    <mergeCell ref="AC4:AF4"/>
    <mergeCell ref="AD5:AD6"/>
    <mergeCell ref="AG5:AG6"/>
    <mergeCell ref="AH5:AH6"/>
    <mergeCell ref="AI5:AJ5"/>
    <mergeCell ref="AA5:AB5"/>
    <mergeCell ref="A50:B50"/>
    <mergeCell ref="AG57:AJ57"/>
    <mergeCell ref="U56:X56"/>
    <mergeCell ref="AC57:AF57"/>
    <mergeCell ref="AC56:AF56"/>
    <mergeCell ref="Y56:AB56"/>
    <mergeCell ref="A56:B56"/>
    <mergeCell ref="AG55:AJ55"/>
    <mergeCell ref="AG56:AJ56"/>
    <mergeCell ref="U54:X54"/>
    <mergeCell ref="AG49:AJ49"/>
    <mergeCell ref="AC55:AF55"/>
    <mergeCell ref="M49:P49"/>
    <mergeCell ref="Q49:T49"/>
    <mergeCell ref="U49:X49"/>
    <mergeCell ref="Y49:AB49"/>
    <mergeCell ref="AC49:AF49"/>
    <mergeCell ref="AG54:AJ54"/>
    <mergeCell ref="Y55:AB55"/>
  </mergeCells>
  <conditionalFormatting sqref="M40:M43 M33:M37 N37:AJ37 N42:AJ42">
    <cfRule type="expression" priority="24" dxfId="10" stopIfTrue="1">
      <formula>N33+O33&gt;M33</formula>
    </cfRule>
    <cfRule type="expression" priority="25" dxfId="8" stopIfTrue="1">
      <formula>N33+O33&lt;=M33</formula>
    </cfRule>
  </conditionalFormatting>
  <conditionalFormatting sqref="J209 J308 J902 J803 J704 J407">
    <cfRule type="expression" priority="27" dxfId="0" stopIfTrue="1">
      <formula>(I209-J209)/I209&gt;(((#REF!)))</formula>
    </cfRule>
    <cfRule type="expression" priority="28" dxfId="12" stopIfTrue="1">
      <formula>(I209-J209)/I209&lt;=(((#REF!)))</formula>
    </cfRule>
  </conditionalFormatting>
  <conditionalFormatting sqref="J495:J504 J649:J658 J484:J493 J473:J482 J462:J471 J396:J405 J385:J394 J374:J383 J363:J372 J1002:J1041 J297:J306 J286:J295 J275:J284 J264:J273 J253:J262 J979:J988 J968:J977 J957:J966 J990:J995 J198:J207 J187:J196 J176:J185 J165:J174 J154:J163 J660:J669 J946:J955 J539:J548 J528:J537 J517:J526 J451:J460 J891:J900 J352:J361 J550:J559 J583:J592 J572:J581 J561:J570 J506:J515 J705:J744 J781:J790 J770:J779 J759:J768 J748:J757 J594:J603 J804:J843 J880:J889 J869:J878 J858:J867 J847:J856 J792:J801 J903:J942 J693:J702 J682:J691 J671:J680 J433:J447 J606:J645">
    <cfRule type="expression" priority="31" dxfId="0" stopIfTrue="1">
      <formula>AND($J154&lt;(((#REF!))),$J154&gt;0)</formula>
    </cfRule>
  </conditionalFormatting>
  <conditionalFormatting sqref="P40:P43 P33:P37">
    <cfRule type="expression" priority="62" dxfId="10" stopIfTrue="1">
      <formula>#REF!+#REF!&gt;P33</formula>
    </cfRule>
    <cfRule type="expression" priority="63" dxfId="8" stopIfTrue="1">
      <formula>#REF!+#REF!&lt;=P33</formula>
    </cfRule>
  </conditionalFormatting>
  <conditionalFormatting sqref="C45:G45">
    <cfRule type="expression" priority="36" dxfId="9" stopIfTrue="1">
      <formula>(#REF!)</formula>
    </cfRule>
    <cfRule type="expression" priority="37" dxfId="16" stopIfTrue="1">
      <formula>(NOT(#REF!))</formula>
    </cfRule>
  </conditionalFormatting>
  <conditionalFormatting sqref="C9:G9 C14:G14 M18:S18 M9:AR9 Y18:AR18 M14:AR14 M30:AR30">
    <cfRule type="expression" priority="59" dxfId="0" stopIfTrue="1">
      <formula>($I9-C9)/$I9&gt;МаксОтклПоЦиклу</formula>
    </cfRule>
  </conditionalFormatting>
  <conditionalFormatting sqref="M55:P55">
    <cfRule type="expression" priority="41" dxfId="0" stopIfTrue="1">
      <formula>$AJ$1088+$AM$1088&gt;МаксКолЭкзВГоду</formula>
    </cfRule>
  </conditionalFormatting>
  <conditionalFormatting sqref="Q55:T55">
    <cfRule type="expression" priority="42" dxfId="0" stopIfTrue="1">
      <formula>$AP$1088+$AS$1088&gt;МаксКолЭкзВГоду</formula>
    </cfRule>
  </conditionalFormatting>
  <conditionalFormatting sqref="M56:P56">
    <cfRule type="expression" priority="46" dxfId="0" stopIfTrue="1">
      <formula>$AJ$1089+$AM$1089&gt;МаксКолЗачВГоду</formula>
    </cfRule>
  </conditionalFormatting>
  <conditionalFormatting sqref="Q56:T56">
    <cfRule type="expression" priority="47" dxfId="0" stopIfTrue="1">
      <formula>$AP$1089+$AS$1089&gt;МаксКолЗачВГоду</formula>
    </cfRule>
  </conditionalFormatting>
  <conditionalFormatting sqref="K325:K364 K127:K166 K226:K265 K424:K448">
    <cfRule type="expression" priority="48" dxfId="0" stopIfTrue="1">
      <formula>AND($K127&lt;$J127-$J127*Допустимое_уменьшение_нагрузки_меньше_32_часов_для_некоторых_циклов,$J127&gt;0)</formula>
    </cfRule>
  </conditionalFormatting>
  <conditionalFormatting sqref="M18:P18">
    <cfRule type="expression" priority="1" dxfId="0" stopIfTrue="1">
      <formula>($I18-M18)/$I18&gt;МаксОтклПоЦиклу</formula>
    </cfRule>
  </conditionalFormatting>
  <dataValidations count="2">
    <dataValidation type="whole" operator="greaterThan" allowBlank="1" showErrorMessage="1" errorTitle="Ошибка" error="В этой ячейке должно быть целое положительное число!" sqref="G43 AI43:AJ43 AA43:AC43 Q43 S43:U43 W43:Y43 AI20:AJ29 AE33:AG36 AE38:AF39 AI33:AJ36 AA20:AB29 S24:T29 Q28:Q29 Q24:Q26 O20:P29 S22:T22 Q22 M26 U20:U29 G15 G10 G31 W20:Y29 AE26:AF29 AC26:AC29 AE43:AG43 W33:Y36 S33:U36 Q33:Q36 AA33:AC36 W38:Y41 S38:U41 Q38:Q41 AA38:AC41 AI40:AJ41 AF40:AG41 AG20:AG29">
      <formula1>0</formula1>
    </dataValidation>
    <dataValidation type="textLength" operator="lessThanOrEqual" allowBlank="1" showInputMessage="1" showErrorMessage="1" errorTitle="Ошибка" error="Длина текта не должна быть более 10 символов! Не используйте разделители и пишите слитно." sqref="C32:F42 C20:F30 C11:F14 C16:F17">
      <formula1>10</formula1>
    </dataValidation>
  </dataValidations>
  <printOptions/>
  <pageMargins left="0.5511811023622047" right="0.5511811023622047" top="0.3937007874015748" bottom="0.3937007874015748" header="0.31496062992125984" footer="0.31496062992125984"/>
  <pageSetup blackAndWhite="1" fitToHeight="20" horizontalDpi="600" verticalDpi="600" orientation="landscape" paperSize="9" scale="48" r:id="rId1"/>
  <rowBreaks count="1" manualBreakCount="1">
    <brk id="41" max="35" man="1"/>
  </rowBreaks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Преподаватель</cp:lastModifiedBy>
  <cp:lastPrinted>2015-04-10T07:05:45Z</cp:lastPrinted>
  <dcterms:created xsi:type="dcterms:W3CDTF">2009-05-06T08:55:44Z</dcterms:created>
  <dcterms:modified xsi:type="dcterms:W3CDTF">2016-12-03T11:24:05Z</dcterms:modified>
  <cp:category/>
  <cp:version/>
  <cp:contentType/>
  <cp:contentStatus/>
</cp:coreProperties>
</file>